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C:\Users\Općina Ražanac\Desktop\Nova mapa\Knjižnica\"/>
    </mc:Choice>
  </mc:AlternateContent>
  <xr:revisionPtr revIDLastSave="0" documentId="13_ncr:1_{974912DE-96B2-458B-8849-73AC2602D431}" xr6:coauthVersionLast="40"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F279" i="9"/>
  <c r="F278" i="9"/>
  <c r="F277" i="9"/>
  <c r="F275" i="9" s="1"/>
  <c r="F276"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L265" i="9"/>
  <c r="E265" i="9"/>
  <c r="B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L249" i="9"/>
  <c r="E249" i="9"/>
  <c r="B249" i="9"/>
  <c r="M248" i="9"/>
  <c r="L248" i="9"/>
  <c r="F248" i="9"/>
  <c r="E248" i="9"/>
  <c r="B248" i="9" s="1"/>
  <c r="M247" i="9"/>
  <c r="L247" i="9"/>
  <c r="F247" i="9"/>
  <c r="B247" i="9" s="1"/>
  <c r="E247" i="9"/>
  <c r="M246" i="9"/>
  <c r="L246" i="9"/>
  <c r="F246" i="9" s="1"/>
  <c r="B246" i="9" s="1"/>
  <c r="E246" i="9"/>
  <c r="M245" i="9"/>
  <c r="L245" i="9"/>
  <c r="E245" i="9"/>
  <c r="M244" i="9"/>
  <c r="L244" i="9"/>
  <c r="F244" i="9"/>
  <c r="E244" i="9"/>
  <c r="B244" i="9" s="1"/>
  <c r="M243" i="9"/>
  <c r="L243" i="9"/>
  <c r="F243" i="9"/>
  <c r="B243" i="9" s="1"/>
  <c r="E243" i="9"/>
  <c r="M242" i="9"/>
  <c r="L242" i="9"/>
  <c r="F242" i="9" s="1"/>
  <c r="B242" i="9" s="1"/>
  <c r="E242" i="9"/>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M234" i="9"/>
  <c r="L234" i="9"/>
  <c r="F234" i="9" s="1"/>
  <c r="B234" i="9" s="1"/>
  <c r="E234" i="9"/>
  <c r="M233" i="9"/>
  <c r="L233" i="9"/>
  <c r="F233" i="9" s="1"/>
  <c r="E233" i="9"/>
  <c r="B233" i="9"/>
  <c r="M232" i="9"/>
  <c r="L232" i="9"/>
  <c r="F232" i="9"/>
  <c r="E232" i="9"/>
  <c r="B232" i="9" s="1"/>
  <c r="M231" i="9"/>
  <c r="L231" i="9"/>
  <c r="F231" i="9"/>
  <c r="E231" i="9"/>
  <c r="B231" i="9" s="1"/>
  <c r="M230" i="9"/>
  <c r="L230" i="9"/>
  <c r="F230" i="9" s="1"/>
  <c r="B230" i="9" s="1"/>
  <c r="E230" i="9"/>
  <c r="M229" i="9"/>
  <c r="L229" i="9"/>
  <c r="E229" i="9"/>
  <c r="M228" i="9"/>
  <c r="L228" i="9"/>
  <c r="F228" i="9"/>
  <c r="E228" i="9"/>
  <c r="B228" i="9" s="1"/>
  <c r="M227" i="9"/>
  <c r="L227" i="9"/>
  <c r="F227" i="9"/>
  <c r="E227" i="9"/>
  <c r="B227" i="9" s="1"/>
  <c r="M226" i="9"/>
  <c r="L226" i="9"/>
  <c r="F226" i="9" s="1"/>
  <c r="B226" i="9" s="1"/>
  <c r="E226" i="9"/>
  <c r="H225" i="9"/>
  <c r="E225" i="9" s="1"/>
  <c r="B225" i="9" s="1"/>
  <c r="G225" i="9"/>
  <c r="F225" i="9"/>
  <c r="M224" i="9"/>
  <c r="L224" i="9"/>
  <c r="F224" i="9"/>
  <c r="E224" i="9"/>
  <c r="M223" i="9"/>
  <c r="L223" i="9"/>
  <c r="F223" i="9"/>
  <c r="E223" i="9"/>
  <c r="B223" i="9" s="1"/>
  <c r="M222" i="9"/>
  <c r="L222" i="9"/>
  <c r="E222" i="9"/>
  <c r="M221" i="9"/>
  <c r="L221" i="9"/>
  <c r="F221" i="9" s="1"/>
  <c r="B221" i="9" s="1"/>
  <c r="E221" i="9"/>
  <c r="M220" i="9"/>
  <c r="L220" i="9"/>
  <c r="E220" i="9"/>
  <c r="M219" i="9"/>
  <c r="L219" i="9"/>
  <c r="F219" i="9" s="1"/>
  <c r="E219" i="9"/>
  <c r="M218" i="9"/>
  <c r="L218" i="9"/>
  <c r="F218" i="9" s="1"/>
  <c r="B218" i="9" s="1"/>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G94" i="9"/>
  <c r="E94" i="9" s="1"/>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G86" i="9"/>
  <c r="E86" i="9" s="1"/>
  <c r="F86" i="9"/>
  <c r="H85" i="9"/>
  <c r="G85" i="9"/>
  <c r="F85" i="9"/>
  <c r="H84" i="9"/>
  <c r="G84" i="9"/>
  <c r="F84" i="9"/>
  <c r="E84" i="9"/>
  <c r="B84" i="9" s="1"/>
  <c r="H83" i="9"/>
  <c r="G83" i="9"/>
  <c r="F83" i="9"/>
  <c r="E83" i="9"/>
  <c r="H82" i="9"/>
  <c r="G82" i="9"/>
  <c r="E82" i="9" s="1"/>
  <c r="F82" i="9"/>
  <c r="H81" i="9"/>
  <c r="G81" i="9"/>
  <c r="F81" i="9"/>
  <c r="H80" i="9"/>
  <c r="G80" i="9"/>
  <c r="F80" i="9"/>
  <c r="E80" i="9"/>
  <c r="B80" i="9" s="1"/>
  <c r="H79" i="9"/>
  <c r="G79" i="9"/>
  <c r="F79" i="9"/>
  <c r="E79" i="9"/>
  <c r="H78" i="9"/>
  <c r="G78" i="9"/>
  <c r="E78" i="9" s="1"/>
  <c r="F78" i="9"/>
  <c r="H77" i="9"/>
  <c r="G77" i="9"/>
  <c r="F77" i="9"/>
  <c r="H76" i="9"/>
  <c r="G76" i="9"/>
  <c r="F76" i="9"/>
  <c r="E76" i="9"/>
  <c r="B76" i="9" s="1"/>
  <c r="H75" i="9"/>
  <c r="G75" i="9"/>
  <c r="F75" i="9"/>
  <c r="E75" i="9"/>
  <c r="H74" i="9"/>
  <c r="G74" i="9"/>
  <c r="E74" i="9" s="1"/>
  <c r="F74" i="9"/>
  <c r="H73" i="9"/>
  <c r="G73" i="9"/>
  <c r="F73" i="9"/>
  <c r="H72" i="9"/>
  <c r="G72" i="9"/>
  <c r="F72" i="9"/>
  <c r="E72" i="9"/>
  <c r="B72" i="9" s="1"/>
  <c r="H71" i="9"/>
  <c r="G71" i="9"/>
  <c r="F71" i="9"/>
  <c r="E71" i="9"/>
  <c r="H70" i="9"/>
  <c r="G70" i="9"/>
  <c r="E70" i="9" s="1"/>
  <c r="F70" i="9"/>
  <c r="H69" i="9"/>
  <c r="G69" i="9"/>
  <c r="F69" i="9"/>
  <c r="H68" i="9"/>
  <c r="G68" i="9"/>
  <c r="F68" i="9"/>
  <c r="E68" i="9"/>
  <c r="B68" i="9" s="1"/>
  <c r="H67" i="9"/>
  <c r="G67" i="9"/>
  <c r="F67" i="9"/>
  <c r="E67" i="9"/>
  <c r="H66" i="9"/>
  <c r="G66" i="9"/>
  <c r="E66" i="9" s="1"/>
  <c r="F66" i="9"/>
  <c r="H65" i="9"/>
  <c r="G65" i="9"/>
  <c r="F65" i="9"/>
  <c r="H64" i="9"/>
  <c r="G64" i="9"/>
  <c r="F64" i="9"/>
  <c r="E64" i="9"/>
  <c r="B64" i="9" s="1"/>
  <c r="H63" i="9"/>
  <c r="G63" i="9"/>
  <c r="F63" i="9"/>
  <c r="E63" i="9"/>
  <c r="H62" i="9"/>
  <c r="G62" i="9"/>
  <c r="E62" i="9" s="1"/>
  <c r="F62" i="9"/>
  <c r="H61" i="9"/>
  <c r="G61" i="9"/>
  <c r="F61" i="9"/>
  <c r="H60" i="9"/>
  <c r="G60" i="9"/>
  <c r="F60" i="9"/>
  <c r="E60" i="9"/>
  <c r="B60" i="9" s="1"/>
  <c r="H59" i="9"/>
  <c r="G59" i="9"/>
  <c r="F59" i="9"/>
  <c r="E59" i="9"/>
  <c r="H58" i="9"/>
  <c r="G58" i="9"/>
  <c r="E58" i="9" s="1"/>
  <c r="F58" i="9"/>
  <c r="H57" i="9"/>
  <c r="G57" i="9"/>
  <c r="F57" i="9"/>
  <c r="H56" i="9"/>
  <c r="G56" i="9"/>
  <c r="E56" i="9" s="1"/>
  <c r="B56" i="9" s="1"/>
  <c r="F56" i="9"/>
  <c r="H55" i="9"/>
  <c r="G55" i="9"/>
  <c r="F55" i="9"/>
  <c r="E55" i="9"/>
  <c r="H54" i="9"/>
  <c r="G54" i="9"/>
  <c r="E54" i="9" s="1"/>
  <c r="F54" i="9"/>
  <c r="H53" i="9"/>
  <c r="G53" i="9"/>
  <c r="F53" i="9"/>
  <c r="H52" i="9"/>
  <c r="G52" i="9"/>
  <c r="F52" i="9"/>
  <c r="E52" i="9"/>
  <c r="B52" i="9" s="1"/>
  <c r="H51" i="9"/>
  <c r="G51" i="9"/>
  <c r="F51" i="9"/>
  <c r="E51" i="9"/>
  <c r="H50" i="9"/>
  <c r="G50" i="9"/>
  <c r="E50" i="9" s="1"/>
  <c r="F50" i="9"/>
  <c r="H49" i="9"/>
  <c r="G49" i="9"/>
  <c r="F49" i="9"/>
  <c r="H48" i="9"/>
  <c r="G48" i="9"/>
  <c r="F48" i="9"/>
  <c r="E48" i="9"/>
  <c r="B48" i="9" s="1"/>
  <c r="H47" i="9"/>
  <c r="G47" i="9"/>
  <c r="F47" i="9"/>
  <c r="E47" i="9"/>
  <c r="H46" i="9"/>
  <c r="G46" i="9"/>
  <c r="E46" i="9" s="1"/>
  <c r="F46" i="9"/>
  <c r="H45" i="9"/>
  <c r="G45" i="9"/>
  <c r="F45" i="9"/>
  <c r="H44" i="9"/>
  <c r="G44" i="9"/>
  <c r="F44" i="9"/>
  <c r="H43" i="9"/>
  <c r="G43" i="9"/>
  <c r="E43" i="9" s="1"/>
  <c r="F43" i="9"/>
  <c r="H42" i="9"/>
  <c r="G42" i="9"/>
  <c r="E42" i="9" s="1"/>
  <c r="F42" i="9"/>
  <c r="H41" i="9"/>
  <c r="G41" i="9"/>
  <c r="F41" i="9"/>
  <c r="H40" i="9"/>
  <c r="G40" i="9"/>
  <c r="F40" i="9"/>
  <c r="E40" i="9"/>
  <c r="B40" i="9" s="1"/>
  <c r="H39" i="9"/>
  <c r="G39" i="9"/>
  <c r="F39" i="9"/>
  <c r="H38" i="9"/>
  <c r="G38" i="9"/>
  <c r="E38" i="9" s="1"/>
  <c r="F38" i="9"/>
  <c r="H37" i="9"/>
  <c r="G37" i="9"/>
  <c r="F37" i="9"/>
  <c r="H36" i="9"/>
  <c r="G36" i="9"/>
  <c r="F36" i="9"/>
  <c r="E36" i="9"/>
  <c r="B36" i="9" s="1"/>
  <c r="H35" i="9"/>
  <c r="G35" i="9"/>
  <c r="F35" i="9"/>
  <c r="E35" i="9"/>
  <c r="H34" i="9"/>
  <c r="G34" i="9"/>
  <c r="E34" i="9" s="1"/>
  <c r="F34" i="9"/>
  <c r="H33" i="9"/>
  <c r="G33" i="9"/>
  <c r="F33" i="9"/>
  <c r="H32" i="9"/>
  <c r="G32" i="9"/>
  <c r="F32" i="9"/>
  <c r="E32" i="9"/>
  <c r="B32" i="9" s="1"/>
  <c r="H31" i="9"/>
  <c r="G31" i="9"/>
  <c r="F31" i="9"/>
  <c r="E31" i="9"/>
  <c r="H30" i="9"/>
  <c r="G30" i="9"/>
  <c r="F30" i="9"/>
  <c r="H29" i="9"/>
  <c r="G29" i="9"/>
  <c r="F29" i="9"/>
  <c r="H28" i="9"/>
  <c r="G28" i="9"/>
  <c r="F28" i="9"/>
  <c r="E28" i="9"/>
  <c r="B28" i="9" s="1"/>
  <c r="H27" i="9"/>
  <c r="G27" i="9"/>
  <c r="F27" i="9"/>
  <c r="E27" i="9"/>
  <c r="H26" i="9"/>
  <c r="G26" i="9"/>
  <c r="F26" i="9"/>
  <c r="H25" i="9"/>
  <c r="G25" i="9"/>
  <c r="F25" i="9"/>
  <c r="H24" i="9"/>
  <c r="G24" i="9"/>
  <c r="F24" i="9"/>
  <c r="E24" i="9"/>
  <c r="B24" i="9" s="1"/>
  <c r="H23" i="9"/>
  <c r="G23" i="9"/>
  <c r="F23" i="9"/>
  <c r="E23" i="9"/>
  <c r="H22" i="9"/>
  <c r="G22" i="9"/>
  <c r="F22" i="9"/>
  <c r="H21" i="9"/>
  <c r="G21" i="9"/>
  <c r="F21" i="9"/>
  <c r="F20" i="9"/>
  <c r="F4" i="9"/>
  <c r="O3" i="9"/>
  <c r="G274" i="9" s="1"/>
  <c r="E274" i="9" s="1"/>
  <c r="B274" i="9" s="1"/>
  <c r="I3" i="9"/>
  <c r="H3" i="9"/>
  <c r="G3" i="9"/>
  <c r="D101" i="8"/>
  <c r="C1576" i="1" s="1"/>
  <c r="D95" i="8"/>
  <c r="D90" i="8"/>
  <c r="D85" i="8"/>
  <c r="D80" i="8"/>
  <c r="D75" i="8"/>
  <c r="D70" i="8"/>
  <c r="D65" i="8"/>
  <c r="D60" i="8"/>
  <c r="D55" i="8"/>
  <c r="D50" i="8"/>
  <c r="D44" i="8"/>
  <c r="D36" i="8"/>
  <c r="D26" i="8"/>
  <c r="D24" i="8" s="1"/>
  <c r="C1499" i="1" s="1"/>
  <c r="D18" i="8"/>
  <c r="D8" i="8"/>
  <c r="D6" i="8" s="1"/>
  <c r="C1481" i="1" s="1"/>
  <c r="E44" i="7"/>
  <c r="I32" i="3" s="1"/>
  <c r="D44" i="7"/>
  <c r="E39" i="7"/>
  <c r="D39" i="7"/>
  <c r="D38" i="7" s="1"/>
  <c r="E38" i="7"/>
  <c r="I31" i="3" s="1"/>
  <c r="E30" i="7"/>
  <c r="D30" i="7"/>
  <c r="E23" i="7"/>
  <c r="E22" i="7" s="1"/>
  <c r="D23" i="7"/>
  <c r="D22" i="7"/>
  <c r="H30" i="3" s="1"/>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E245" i="5" s="1"/>
  <c r="D1222" i="1" s="1"/>
  <c r="D246" i="5"/>
  <c r="F246" i="5" s="1"/>
  <c r="F244" i="5"/>
  <c r="F243" i="5"/>
  <c r="E242" i="5"/>
  <c r="D242" i="5"/>
  <c r="F242" i="5" s="1"/>
  <c r="F241" i="5"/>
  <c r="F240" i="5"/>
  <c r="E239" i="5"/>
  <c r="F239" i="5" s="1"/>
  <c r="D239" i="5"/>
  <c r="E238"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D180" i="5"/>
  <c r="F179" i="5"/>
  <c r="F178" i="5"/>
  <c r="E177" i="5"/>
  <c r="H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F78" i="5"/>
  <c r="E78" i="5"/>
  <c r="D78" i="5"/>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87" i="1" s="1"/>
  <c r="D599" i="4"/>
  <c r="F599" i="4" s="1"/>
  <c r="F598" i="4"/>
  <c r="F597" i="4"/>
  <c r="F596" i="4"/>
  <c r="F595" i="4"/>
  <c r="E594" i="4"/>
  <c r="D594" i="4"/>
  <c r="F592" i="4"/>
  <c r="F591" i="4"/>
  <c r="E590" i="4"/>
  <c r="D590" i="4"/>
  <c r="F590" i="4" s="1"/>
  <c r="F589" i="4"/>
  <c r="F588" i="4"/>
  <c r="E587" i="4"/>
  <c r="D581" i="1"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3" i="1" s="1"/>
  <c r="D519" i="4"/>
  <c r="F519" i="4" s="1"/>
  <c r="F518" i="4"/>
  <c r="F517" i="4"/>
  <c r="F516"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E459" i="4" s="1"/>
  <c r="D453" i="1" s="1"/>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E416" i="4"/>
  <c r="D411" i="1" s="1"/>
  <c r="D416" i="4"/>
  <c r="F411" i="4"/>
  <c r="F410" i="4"/>
  <c r="F409" i="4"/>
  <c r="F406" i="4"/>
  <c r="F405" i="4"/>
  <c r="F404" i="4"/>
  <c r="F403" i="4"/>
  <c r="E402" i="4"/>
  <c r="D397" i="1" s="1"/>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E351" i="4" s="1"/>
  <c r="D356" i="4"/>
  <c r="F355" i="4"/>
  <c r="F354" i="4"/>
  <c r="F353" i="4"/>
  <c r="F352" i="4"/>
  <c r="E352" i="4"/>
  <c r="D352" i="4"/>
  <c r="F349" i="4"/>
  <c r="E348" i="4"/>
  <c r="D343" i="1" s="1"/>
  <c r="D348" i="4"/>
  <c r="F348" i="4" s="1"/>
  <c r="F347" i="4"/>
  <c r="F346" i="4"/>
  <c r="F345" i="4"/>
  <c r="E345" i="4"/>
  <c r="D345" i="4"/>
  <c r="E344" i="4"/>
  <c r="D339" i="1"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5" i="1" s="1"/>
  <c r="D259" i="4"/>
  <c r="F259" i="4" s="1"/>
  <c r="F258" i="4"/>
  <c r="F257" i="4"/>
  <c r="F256" i="4"/>
  <c r="F255" i="4"/>
  <c r="F254" i="4"/>
  <c r="E253" i="4"/>
  <c r="D253" i="4"/>
  <c r="C249" i="1"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1" i="1" s="1"/>
  <c r="D216" i="4"/>
  <c r="C212" i="1" s="1"/>
  <c r="F214" i="4"/>
  <c r="F213" i="4"/>
  <c r="F212" i="4"/>
  <c r="F211" i="4"/>
  <c r="E210" i="4"/>
  <c r="D206" i="1" s="1"/>
  <c r="D210" i="4"/>
  <c r="F210" i="4" s="1"/>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F162" i="4"/>
  <c r="F161" i="4"/>
  <c r="F160" i="4"/>
  <c r="E159" i="4"/>
  <c r="D159" i="4"/>
  <c r="F159" i="4" s="1"/>
  <c r="F158" i="4"/>
  <c r="F157" i="4"/>
  <c r="F156" i="4"/>
  <c r="F155" i="4"/>
  <c r="F154" i="4"/>
  <c r="E153" i="4"/>
  <c r="E152" i="4" s="1"/>
  <c r="D148" i="1" s="1"/>
  <c r="D153" i="4"/>
  <c r="D152" i="4" s="1"/>
  <c r="F150" i="4"/>
  <c r="F149" i="4"/>
  <c r="F148" i="4"/>
  <c r="F147" i="4"/>
  <c r="F146" i="4"/>
  <c r="F145" i="4"/>
  <c r="F144" i="4"/>
  <c r="F143" i="4"/>
  <c r="F142" i="4"/>
  <c r="F141" i="4"/>
  <c r="F140" i="4"/>
  <c r="E140" i="4"/>
  <c r="D136" i="1" s="1"/>
  <c r="D140" i="4"/>
  <c r="D139" i="4"/>
  <c r="F139" i="4" s="1"/>
  <c r="F138" i="4"/>
  <c r="F137" i="4"/>
  <c r="F136" i="4"/>
  <c r="F135" i="4"/>
  <c r="E134" i="4"/>
  <c r="E133" i="4" s="1"/>
  <c r="D129" i="1" s="1"/>
  <c r="D134" i="4"/>
  <c r="C130" i="1" s="1"/>
  <c r="F132" i="4"/>
  <c r="F131" i="4"/>
  <c r="F130" i="4"/>
  <c r="F129" i="4"/>
  <c r="F128" i="4"/>
  <c r="E128" i="4"/>
  <c r="D124" i="1" s="1"/>
  <c r="D128" i="4"/>
  <c r="F127" i="4"/>
  <c r="F126" i="4"/>
  <c r="E125" i="4"/>
  <c r="D125" i="4"/>
  <c r="D124" i="4" s="1"/>
  <c r="F124" i="4" s="1"/>
  <c r="E124" i="4"/>
  <c r="D120" i="1"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F45" i="4"/>
  <c r="E45" i="4"/>
  <c r="D45" i="4"/>
  <c r="D44" i="4" s="1"/>
  <c r="F44" i="4"/>
  <c r="E44" i="4"/>
  <c r="D40" i="1" s="1"/>
  <c r="F43" i="4"/>
  <c r="F42" i="4"/>
  <c r="F41" i="4"/>
  <c r="E40" i="4"/>
  <c r="D40" i="4"/>
  <c r="F40" i="4" s="1"/>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36" i="3"/>
  <c r="G36" i="3"/>
  <c r="B36" i="3"/>
  <c r="G35" i="3"/>
  <c r="B35" i="3"/>
  <c r="G34" i="3"/>
  <c r="B34" i="3"/>
  <c r="I33" i="3"/>
  <c r="G33" i="3"/>
  <c r="B33" i="3"/>
  <c r="H32" i="3"/>
  <c r="G32" i="3"/>
  <c r="B32" i="3"/>
  <c r="H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H1576" i="1"/>
  <c r="G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G1523" i="1"/>
  <c r="C1523" i="1"/>
  <c r="H1523" i="1" s="1"/>
  <c r="C1522" i="1"/>
  <c r="H1521" i="1"/>
  <c r="C1521" i="1"/>
  <c r="G1521" i="1" s="1"/>
  <c r="H1520" i="1"/>
  <c r="G1520" i="1"/>
  <c r="C1520" i="1"/>
  <c r="H1516" i="1"/>
  <c r="G1516" i="1"/>
  <c r="C1516" i="1"/>
  <c r="G1515" i="1"/>
  <c r="C1515" i="1"/>
  <c r="H1515" i="1" s="1"/>
  <c r="C1514" i="1"/>
  <c r="H1513" i="1"/>
  <c r="C1513" i="1"/>
  <c r="G1513" i="1" s="1"/>
  <c r="H1512" i="1"/>
  <c r="G1512" i="1"/>
  <c r="C1512" i="1"/>
  <c r="G1511" i="1"/>
  <c r="C1511" i="1"/>
  <c r="H1511" i="1" s="1"/>
  <c r="C1510" i="1"/>
  <c r="H1509" i="1"/>
  <c r="C1509" i="1"/>
  <c r="G1509" i="1" s="1"/>
  <c r="H1508" i="1"/>
  <c r="G1508" i="1"/>
  <c r="C1508" i="1"/>
  <c r="G1507" i="1"/>
  <c r="C1507" i="1"/>
  <c r="H1507" i="1" s="1"/>
  <c r="C1506" i="1"/>
  <c r="H1505" i="1"/>
  <c r="C1505" i="1"/>
  <c r="G1505" i="1" s="1"/>
  <c r="C1504" i="1"/>
  <c r="H1504" i="1" s="1"/>
  <c r="C1503" i="1"/>
  <c r="H1503" i="1" s="1"/>
  <c r="C1502" i="1"/>
  <c r="C1501" i="1"/>
  <c r="G1501" i="1" s="1"/>
  <c r="H1500" i="1"/>
  <c r="G1500" i="1"/>
  <c r="C1500" i="1"/>
  <c r="C1498" i="1"/>
  <c r="H1497" i="1"/>
  <c r="C1497" i="1"/>
  <c r="G1497" i="1" s="1"/>
  <c r="H1496" i="1"/>
  <c r="G1496" i="1"/>
  <c r="C1496" i="1"/>
  <c r="G1495" i="1"/>
  <c r="C1495" i="1"/>
  <c r="H1495" i="1" s="1"/>
  <c r="C1494" i="1"/>
  <c r="H1493" i="1"/>
  <c r="C1493" i="1"/>
  <c r="G1493" i="1" s="1"/>
  <c r="H1492" i="1"/>
  <c r="C1492" i="1"/>
  <c r="G1492" i="1" s="1"/>
  <c r="G1491" i="1"/>
  <c r="C1491" i="1"/>
  <c r="H1491" i="1" s="1"/>
  <c r="C1490" i="1"/>
  <c r="H1489" i="1"/>
  <c r="C1489" i="1"/>
  <c r="G1489" i="1" s="1"/>
  <c r="H1488" i="1"/>
  <c r="G1488" i="1"/>
  <c r="C1488" i="1"/>
  <c r="G1487" i="1"/>
  <c r="C1487" i="1"/>
  <c r="H1487" i="1" s="1"/>
  <c r="C1486" i="1"/>
  <c r="C1485" i="1"/>
  <c r="G1485" i="1" s="1"/>
  <c r="C1484" i="1"/>
  <c r="H1484" i="1" s="1"/>
  <c r="C1483" i="1"/>
  <c r="H1483" i="1" s="1"/>
  <c r="C1482" i="1"/>
  <c r="C1480" i="1"/>
  <c r="H1480" i="1" s="1"/>
  <c r="D1479" i="1"/>
  <c r="C1479" i="1"/>
  <c r="J1478" i="1"/>
  <c r="G1478" i="1"/>
  <c r="I1478" i="1" s="1"/>
  <c r="D1478" i="1"/>
  <c r="H1478" i="1" s="1"/>
  <c r="C1478" i="1"/>
  <c r="D1477" i="1"/>
  <c r="C1477" i="1"/>
  <c r="J1476" i="1"/>
  <c r="G1476" i="1"/>
  <c r="I1476" i="1" s="1"/>
  <c r="D1476" i="1"/>
  <c r="H1476" i="1" s="1"/>
  <c r="C1476" i="1"/>
  <c r="C1475" i="1"/>
  <c r="H1474" i="1"/>
  <c r="D1474" i="1"/>
  <c r="C1474" i="1"/>
  <c r="J1473" i="1"/>
  <c r="G1473" i="1"/>
  <c r="I1473" i="1" s="1"/>
  <c r="D1473" i="1"/>
  <c r="H1473" i="1" s="1"/>
  <c r="C1473" i="1"/>
  <c r="D1472" i="1"/>
  <c r="C1472" i="1"/>
  <c r="G1472" i="1" s="1"/>
  <c r="J1471" i="1"/>
  <c r="D1471" i="1"/>
  <c r="H1471" i="1" s="1"/>
  <c r="C1471" i="1"/>
  <c r="D1470" i="1"/>
  <c r="H1470" i="1" s="1"/>
  <c r="C1470" i="1"/>
  <c r="C1469" i="1"/>
  <c r="D1468" i="1"/>
  <c r="H1468" i="1" s="1"/>
  <c r="C1468" i="1"/>
  <c r="H1467" i="1"/>
  <c r="G1467" i="1"/>
  <c r="I1467" i="1" s="1"/>
  <c r="D1467" i="1"/>
  <c r="J1467" i="1" s="1"/>
  <c r="C1467" i="1"/>
  <c r="D1466" i="1"/>
  <c r="C1466" i="1"/>
  <c r="G1466" i="1" s="1"/>
  <c r="J1465" i="1"/>
  <c r="D1465" i="1"/>
  <c r="H1465" i="1" s="1"/>
  <c r="C1465" i="1"/>
  <c r="D1464" i="1"/>
  <c r="H1464" i="1" s="1"/>
  <c r="C1464" i="1"/>
  <c r="H1463" i="1"/>
  <c r="G1463" i="1"/>
  <c r="I1463" i="1" s="1"/>
  <c r="D1463" i="1"/>
  <c r="J1463" i="1" s="1"/>
  <c r="C1463" i="1"/>
  <c r="D1462" i="1"/>
  <c r="C1462" i="1"/>
  <c r="G1462" i="1" s="1"/>
  <c r="H1461" i="1"/>
  <c r="D1461" i="1"/>
  <c r="C1461" i="1"/>
  <c r="J1460" i="1"/>
  <c r="H1460" i="1"/>
  <c r="G1460" i="1"/>
  <c r="D1460" i="1"/>
  <c r="C1460" i="1"/>
  <c r="D1459" i="1"/>
  <c r="C1459" i="1"/>
  <c r="G1459" i="1" s="1"/>
  <c r="D1458" i="1"/>
  <c r="J1458" i="1" s="1"/>
  <c r="C1458" i="1"/>
  <c r="H1457" i="1"/>
  <c r="D1457" i="1"/>
  <c r="C1457" i="1"/>
  <c r="J1456" i="1"/>
  <c r="H1456" i="1"/>
  <c r="G1456" i="1"/>
  <c r="D1456" i="1"/>
  <c r="C1456" i="1"/>
  <c r="D1455" i="1"/>
  <c r="C1455" i="1"/>
  <c r="G1455" i="1" s="1"/>
  <c r="D1454" i="1"/>
  <c r="C1454" i="1"/>
  <c r="G1454" i="1" s="1"/>
  <c r="H1453" i="1"/>
  <c r="D1453" i="1"/>
  <c r="C1453" i="1"/>
  <c r="G1453" i="1" s="1"/>
  <c r="D1452" i="1"/>
  <c r="G1452" i="1" s="1"/>
  <c r="I1452" i="1" s="1"/>
  <c r="C1452" i="1"/>
  <c r="H1452" i="1" s="1"/>
  <c r="H1451" i="1"/>
  <c r="D1451" i="1"/>
  <c r="C1451" i="1"/>
  <c r="G1451" i="1" s="1"/>
  <c r="I1451" i="1" s="1"/>
  <c r="D1450" i="1"/>
  <c r="G1450" i="1" s="1"/>
  <c r="C1450" i="1"/>
  <c r="H1450" i="1" s="1"/>
  <c r="H1449" i="1"/>
  <c r="D1449" i="1"/>
  <c r="C1449" i="1"/>
  <c r="G1449" i="1" s="1"/>
  <c r="I1449" i="1" s="1"/>
  <c r="D1448" i="1"/>
  <c r="G1448" i="1" s="1"/>
  <c r="I1448" i="1" s="1"/>
  <c r="C1448" i="1"/>
  <c r="H1448" i="1" s="1"/>
  <c r="H1447" i="1"/>
  <c r="D1447" i="1"/>
  <c r="C1447" i="1"/>
  <c r="G1447" i="1" s="1"/>
  <c r="I1447" i="1" s="1"/>
  <c r="D1446" i="1"/>
  <c r="G1446" i="1" s="1"/>
  <c r="C1446" i="1"/>
  <c r="H1446" i="1" s="1"/>
  <c r="H1445" i="1"/>
  <c r="G1445" i="1"/>
  <c r="D1445" i="1"/>
  <c r="C1445" i="1"/>
  <c r="J1445" i="1" s="1"/>
  <c r="D1444" i="1"/>
  <c r="C1444" i="1"/>
  <c r="H1444" i="1" s="1"/>
  <c r="H1443" i="1"/>
  <c r="G1443" i="1"/>
  <c r="I1443" i="1" s="1"/>
  <c r="D1443" i="1"/>
  <c r="J1443" i="1" s="1"/>
  <c r="C1443" i="1"/>
  <c r="D1442" i="1"/>
  <c r="C1442" i="1"/>
  <c r="H1442" i="1" s="1"/>
  <c r="H1441" i="1"/>
  <c r="G1441" i="1"/>
  <c r="I1441" i="1" s="1"/>
  <c r="D1441" i="1"/>
  <c r="J1441" i="1" s="1"/>
  <c r="C1441" i="1"/>
  <c r="D1440" i="1"/>
  <c r="C1440" i="1"/>
  <c r="H1439" i="1"/>
  <c r="G1439" i="1"/>
  <c r="I1439" i="1" s="1"/>
  <c r="D1439" i="1"/>
  <c r="J1439" i="1" s="1"/>
  <c r="C1439" i="1"/>
  <c r="D1438" i="1"/>
  <c r="H1438" i="1" s="1"/>
  <c r="C1438" i="1"/>
  <c r="D1437" i="1"/>
  <c r="H1437" i="1" s="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D1403" i="1"/>
  <c r="C1403" i="1"/>
  <c r="H1402" i="1"/>
  <c r="G1402" i="1"/>
  <c r="D1402" i="1"/>
  <c r="C1402"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G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C1236" i="1"/>
  <c r="C1235" i="1"/>
  <c r="H1234" i="1"/>
  <c r="G1234" i="1"/>
  <c r="D1234" i="1"/>
  <c r="C1234" i="1"/>
  <c r="D1233" i="1"/>
  <c r="C1233" i="1"/>
  <c r="H1233" i="1" s="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G1224" i="1" s="1"/>
  <c r="C1224" i="1"/>
  <c r="H1221" i="1"/>
  <c r="G1221" i="1"/>
  <c r="D1221" i="1"/>
  <c r="C1221" i="1"/>
  <c r="H1220" i="1"/>
  <c r="G1220" i="1"/>
  <c r="D1220" i="1"/>
  <c r="C1220" i="1"/>
  <c r="H1219" i="1"/>
  <c r="G1219" i="1"/>
  <c r="D1219" i="1"/>
  <c r="C1219" i="1"/>
  <c r="H1218" i="1"/>
  <c r="G1218" i="1"/>
  <c r="D1218" i="1"/>
  <c r="C1218" i="1"/>
  <c r="D1217" i="1"/>
  <c r="C1217"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D1156" i="1"/>
  <c r="C1156" i="1"/>
  <c r="G1156" i="1" s="1"/>
  <c r="D1155" i="1"/>
  <c r="C1155" i="1"/>
  <c r="H1155" i="1" s="1"/>
  <c r="D1151" i="1"/>
  <c r="G1151" i="1" s="1"/>
  <c r="C1151" i="1"/>
  <c r="H1151" i="1" s="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D1054" i="1"/>
  <c r="C1054" i="1"/>
  <c r="H1054" i="1" s="1"/>
  <c r="H1053" i="1"/>
  <c r="G1053" i="1"/>
  <c r="D1053" i="1"/>
  <c r="C1053" i="1"/>
  <c r="H1052" i="1"/>
  <c r="G1052" i="1"/>
  <c r="D1052" i="1"/>
  <c r="C1052" i="1"/>
  <c r="H1051" i="1"/>
  <c r="G1051" i="1"/>
  <c r="D1051" i="1"/>
  <c r="C1051" i="1"/>
  <c r="H1050" i="1"/>
  <c r="G1050" i="1"/>
  <c r="D1050" i="1"/>
  <c r="C1050" i="1"/>
  <c r="D1049" i="1"/>
  <c r="C1049" i="1"/>
  <c r="D1048" i="1"/>
  <c r="C1048" i="1"/>
  <c r="H1045" i="1"/>
  <c r="G1045" i="1"/>
  <c r="D1045" i="1"/>
  <c r="C1045" i="1"/>
  <c r="H1044" i="1"/>
  <c r="G1044" i="1"/>
  <c r="D1044" i="1"/>
  <c r="C1044" i="1"/>
  <c r="H1043" i="1"/>
  <c r="G1043" i="1"/>
  <c r="D1043" i="1"/>
  <c r="C1043" i="1"/>
  <c r="H1042" i="1"/>
  <c r="G1042" i="1"/>
  <c r="D1042" i="1"/>
  <c r="C1042" i="1"/>
  <c r="H1040" i="1"/>
  <c r="G1040" i="1"/>
  <c r="D1040" i="1"/>
  <c r="C1040" i="1"/>
  <c r="G1039" i="1"/>
  <c r="D1039" i="1"/>
  <c r="C1039" i="1"/>
  <c r="H1039" i="1" s="1"/>
  <c r="H1038" i="1"/>
  <c r="G1038" i="1"/>
  <c r="D1038" i="1"/>
  <c r="C1038" i="1"/>
  <c r="H1037" i="1"/>
  <c r="G1037" i="1"/>
  <c r="D1037" i="1"/>
  <c r="C1037" i="1"/>
  <c r="H1036" i="1"/>
  <c r="G1036" i="1"/>
  <c r="D1036" i="1"/>
  <c r="C1036" i="1"/>
  <c r="H1035" i="1"/>
  <c r="G1035" i="1"/>
  <c r="D1035" i="1"/>
  <c r="C1035" i="1"/>
  <c r="D1033" i="1"/>
  <c r="H1033" i="1" s="1"/>
  <c r="C1033" i="1"/>
  <c r="D1032" i="1"/>
  <c r="H1032" i="1" s="1"/>
  <c r="C1032" i="1"/>
  <c r="H1031" i="1"/>
  <c r="G1031" i="1"/>
  <c r="D1031" i="1"/>
  <c r="C1031" i="1"/>
  <c r="D1030" i="1"/>
  <c r="H1029" i="1"/>
  <c r="G1029" i="1"/>
  <c r="D1029" i="1"/>
  <c r="C1029" i="1"/>
  <c r="D1028" i="1"/>
  <c r="H1028" i="1" s="1"/>
  <c r="C1028" i="1"/>
  <c r="H1027" i="1"/>
  <c r="G1027" i="1"/>
  <c r="D1027" i="1"/>
  <c r="C1027" i="1"/>
  <c r="G1026" i="1"/>
  <c r="D1026" i="1"/>
  <c r="H1026" i="1" s="1"/>
  <c r="C1026" i="1"/>
  <c r="H1025" i="1"/>
  <c r="G1025" i="1"/>
  <c r="D1025" i="1"/>
  <c r="C1025" i="1"/>
  <c r="H1024" i="1"/>
  <c r="G1024" i="1"/>
  <c r="D1024" i="1"/>
  <c r="C1024" i="1"/>
  <c r="H1023" i="1"/>
  <c r="D1023" i="1"/>
  <c r="G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C1004" i="1"/>
  <c r="H1003" i="1"/>
  <c r="G1003" i="1"/>
  <c r="D1003" i="1"/>
  <c r="C1003" i="1"/>
  <c r="H1002" i="1"/>
  <c r="G1002" i="1"/>
  <c r="D1002" i="1"/>
  <c r="C1002" i="1"/>
  <c r="H1001" i="1"/>
  <c r="G1001" i="1"/>
  <c r="D1001" i="1"/>
  <c r="C1001" i="1"/>
  <c r="D1000" i="1"/>
  <c r="G1000" i="1" s="1"/>
  <c r="C1000" i="1"/>
  <c r="D999" i="1"/>
  <c r="H999" i="1" s="1"/>
  <c r="C999" i="1"/>
  <c r="D998" i="1"/>
  <c r="C998" i="1"/>
  <c r="D997" i="1"/>
  <c r="C997" i="1"/>
  <c r="H997" i="1" s="1"/>
  <c r="D996" i="1"/>
  <c r="H996" i="1" s="1"/>
  <c r="C996" i="1"/>
  <c r="H995" i="1"/>
  <c r="G995" i="1"/>
  <c r="D995" i="1"/>
  <c r="C995" i="1"/>
  <c r="H994" i="1"/>
  <c r="G994" i="1"/>
  <c r="D994" i="1"/>
  <c r="C994" i="1"/>
  <c r="D993" i="1"/>
  <c r="G993" i="1" s="1"/>
  <c r="C993" i="1"/>
  <c r="H992" i="1"/>
  <c r="G992" i="1"/>
  <c r="D992" i="1"/>
  <c r="C992" i="1"/>
  <c r="D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G647" i="1" s="1"/>
  <c r="H646" i="1"/>
  <c r="G646" i="1"/>
  <c r="D646" i="1"/>
  <c r="C646" i="1"/>
  <c r="D645" i="1"/>
  <c r="C645" i="1"/>
  <c r="D644" i="1"/>
  <c r="C644" i="1"/>
  <c r="H644" i="1" s="1"/>
  <c r="D643" i="1"/>
  <c r="C643" i="1"/>
  <c r="D642" i="1"/>
  <c r="C642" i="1"/>
  <c r="D641" i="1"/>
  <c r="C641" i="1"/>
  <c r="G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C593" i="1"/>
  <c r="H592" i="1"/>
  <c r="G592" i="1"/>
  <c r="D592" i="1"/>
  <c r="C592" i="1"/>
  <c r="H591" i="1"/>
  <c r="G591" i="1"/>
  <c r="D591" i="1"/>
  <c r="C591" i="1"/>
  <c r="H590" i="1"/>
  <c r="G590" i="1"/>
  <c r="D590" i="1"/>
  <c r="C590" i="1"/>
  <c r="H589" i="1"/>
  <c r="G589" i="1"/>
  <c r="D589" i="1"/>
  <c r="C589" i="1"/>
  <c r="D588" i="1"/>
  <c r="H586" i="1"/>
  <c r="G586" i="1"/>
  <c r="D586" i="1"/>
  <c r="C586" i="1"/>
  <c r="H585" i="1"/>
  <c r="G585" i="1"/>
  <c r="D585" i="1"/>
  <c r="C585" i="1"/>
  <c r="D584" i="1"/>
  <c r="H583" i="1"/>
  <c r="G583" i="1"/>
  <c r="D583" i="1"/>
  <c r="C583" i="1"/>
  <c r="H582" i="1"/>
  <c r="G582" i="1"/>
  <c r="D582" i="1"/>
  <c r="C582" i="1"/>
  <c r="H580" i="1"/>
  <c r="G580" i="1"/>
  <c r="D580" i="1"/>
  <c r="C580" i="1"/>
  <c r="D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D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H406" i="1"/>
  <c r="G406" i="1"/>
  <c r="D406" i="1"/>
  <c r="C406" i="1"/>
  <c r="G405" i="1"/>
  <c r="D405" i="1"/>
  <c r="C405" i="1"/>
  <c r="H405" i="1" s="1"/>
  <c r="H404" i="1"/>
  <c r="G404" i="1"/>
  <c r="D404" i="1"/>
  <c r="C404" i="1"/>
  <c r="H401" i="1"/>
  <c r="G401" i="1"/>
  <c r="D401" i="1"/>
  <c r="C401" i="1"/>
  <c r="H400" i="1"/>
  <c r="G400" i="1"/>
  <c r="D400" i="1"/>
  <c r="C400" i="1"/>
  <c r="H399" i="1"/>
  <c r="G399" i="1"/>
  <c r="D399" i="1"/>
  <c r="C399" i="1"/>
  <c r="H398" i="1"/>
  <c r="G398" i="1"/>
  <c r="D398" i="1"/>
  <c r="C398" i="1"/>
  <c r="C397" i="1"/>
  <c r="H396" i="1"/>
  <c r="G396" i="1"/>
  <c r="D396" i="1"/>
  <c r="C396" i="1"/>
  <c r="D395" i="1"/>
  <c r="H394" i="1"/>
  <c r="G394" i="1"/>
  <c r="D394" i="1"/>
  <c r="C394" i="1"/>
  <c r="H393" i="1"/>
  <c r="G393" i="1"/>
  <c r="D393" i="1"/>
  <c r="C393"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C343" i="1"/>
  <c r="H342" i="1"/>
  <c r="G342" i="1"/>
  <c r="D342" i="1"/>
  <c r="C342" i="1"/>
  <c r="H341" i="1"/>
  <c r="G341" i="1"/>
  <c r="D341" i="1"/>
  <c r="C341" i="1"/>
  <c r="H340" i="1"/>
  <c r="G340" i="1"/>
  <c r="D340"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D327" i="1"/>
  <c r="C327" i="1"/>
  <c r="H327" i="1" s="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D289" i="1"/>
  <c r="H289" i="1" s="1"/>
  <c r="C289" i="1"/>
  <c r="D288" i="1"/>
  <c r="G288" i="1" s="1"/>
  <c r="C288" i="1"/>
  <c r="H284" i="1"/>
  <c r="G284" i="1"/>
  <c r="D284" i="1"/>
  <c r="C284"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D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D210" i="1"/>
  <c r="C210" i="1"/>
  <c r="H210" i="1" s="1"/>
  <c r="H209" i="1"/>
  <c r="G209" i="1"/>
  <c r="D209" i="1"/>
  <c r="C209" i="1"/>
  <c r="H208" i="1"/>
  <c r="G208" i="1"/>
  <c r="D208" i="1"/>
  <c r="C208" i="1"/>
  <c r="D207" i="1"/>
  <c r="C207"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D189" i="1"/>
  <c r="C189" i="1"/>
  <c r="H189" i="1" s="1"/>
  <c r="H188" i="1"/>
  <c r="G188" i="1"/>
  <c r="D188" i="1"/>
  <c r="C188" i="1"/>
  <c r="D187" i="1"/>
  <c r="C187" i="1"/>
  <c r="H187" i="1" s="1"/>
  <c r="G186" i="1"/>
  <c r="D186" i="1"/>
  <c r="C186" i="1"/>
  <c r="H185" i="1"/>
  <c r="G185" i="1"/>
  <c r="D185" i="1"/>
  <c r="C185" i="1"/>
  <c r="H183" i="1"/>
  <c r="G183" i="1"/>
  <c r="D183" i="1"/>
  <c r="C183" i="1"/>
  <c r="H182" i="1"/>
  <c r="D182" i="1"/>
  <c r="C182" i="1"/>
  <c r="G182" i="1" s="1"/>
  <c r="D181" i="1"/>
  <c r="C181" i="1"/>
  <c r="H181" i="1" s="1"/>
  <c r="H180" i="1"/>
  <c r="G180" i="1"/>
  <c r="D180" i="1"/>
  <c r="C180" i="1"/>
  <c r="H179" i="1"/>
  <c r="G179" i="1"/>
  <c r="D179" i="1"/>
  <c r="C179" i="1"/>
  <c r="H178" i="1"/>
  <c r="G178" i="1"/>
  <c r="D178" i="1"/>
  <c r="C178" i="1"/>
  <c r="D177" i="1"/>
  <c r="H177" i="1" s="1"/>
  <c r="C177" i="1"/>
  <c r="H176" i="1"/>
  <c r="G176" i="1"/>
  <c r="D176" i="1"/>
  <c r="C176" i="1"/>
  <c r="D175" i="1"/>
  <c r="H175" i="1" s="1"/>
  <c r="C175" i="1"/>
  <c r="D174" i="1"/>
  <c r="H174" i="1" s="1"/>
  <c r="C174" i="1"/>
  <c r="G174" i="1" s="1"/>
  <c r="H172" i="1"/>
  <c r="G172" i="1"/>
  <c r="D172" i="1"/>
  <c r="C172" i="1"/>
  <c r="H171" i="1"/>
  <c r="G171" i="1"/>
  <c r="D171" i="1"/>
  <c r="C171" i="1"/>
  <c r="D170" i="1"/>
  <c r="C170" i="1"/>
  <c r="H170" i="1" s="1"/>
  <c r="H169" i="1"/>
  <c r="G169" i="1"/>
  <c r="D169" i="1"/>
  <c r="C169" i="1"/>
  <c r="D168" i="1"/>
  <c r="C168" i="1"/>
  <c r="H168" i="1" s="1"/>
  <c r="D167" i="1"/>
  <c r="C167" i="1"/>
  <c r="D166" i="1"/>
  <c r="C166" i="1"/>
  <c r="H166" i="1" s="1"/>
  <c r="D165" i="1"/>
  <c r="D164" i="1"/>
  <c r="C164" i="1"/>
  <c r="H164" i="1" s="1"/>
  <c r="H163" i="1"/>
  <c r="G163" i="1"/>
  <c r="D163" i="1"/>
  <c r="C163" i="1"/>
  <c r="D162" i="1"/>
  <c r="C162" i="1"/>
  <c r="D161" i="1"/>
  <c r="H161" i="1" s="1"/>
  <c r="C161" i="1"/>
  <c r="C160" i="1"/>
  <c r="H158" i="1"/>
  <c r="G158" i="1"/>
  <c r="D158" i="1"/>
  <c r="C158" i="1"/>
  <c r="H157" i="1"/>
  <c r="D157" i="1"/>
  <c r="G157" i="1" s="1"/>
  <c r="C157" i="1"/>
  <c r="H156" i="1"/>
  <c r="G156" i="1"/>
  <c r="D156" i="1"/>
  <c r="C156" i="1"/>
  <c r="H155" i="1"/>
  <c r="D155" i="1"/>
  <c r="G155" i="1" s="1"/>
  <c r="C155" i="1"/>
  <c r="D154" i="1"/>
  <c r="G154" i="1" s="1"/>
  <c r="C154" i="1"/>
  <c r="H153" i="1"/>
  <c r="G153" i="1"/>
  <c r="D153" i="1"/>
  <c r="C153" i="1"/>
  <c r="H152" i="1"/>
  <c r="G152" i="1"/>
  <c r="D152" i="1"/>
  <c r="C152" i="1"/>
  <c r="H151" i="1"/>
  <c r="G151" i="1"/>
  <c r="D151" i="1"/>
  <c r="C151" i="1"/>
  <c r="D150" i="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H134" i="1"/>
  <c r="G134" i="1"/>
  <c r="D134" i="1"/>
  <c r="C134" i="1"/>
  <c r="H133" i="1"/>
  <c r="G133" i="1"/>
  <c r="D133" i="1"/>
  <c r="C133" i="1"/>
  <c r="D132" i="1"/>
  <c r="H132" i="1" s="1"/>
  <c r="C132" i="1"/>
  <c r="H131" i="1"/>
  <c r="D131" i="1"/>
  <c r="C131" i="1"/>
  <c r="G131" i="1" s="1"/>
  <c r="D130" i="1"/>
  <c r="H128" i="1"/>
  <c r="G128" i="1"/>
  <c r="D128" i="1"/>
  <c r="C128" i="1"/>
  <c r="H127" i="1"/>
  <c r="G127" i="1"/>
  <c r="D127" i="1"/>
  <c r="C127" i="1"/>
  <c r="H126" i="1"/>
  <c r="G126" i="1"/>
  <c r="D126" i="1"/>
  <c r="C126" i="1"/>
  <c r="H125" i="1"/>
  <c r="G125" i="1"/>
  <c r="D125" i="1"/>
  <c r="C125" i="1"/>
  <c r="C124" i="1"/>
  <c r="G123" i="1"/>
  <c r="D123" i="1"/>
  <c r="C123" i="1"/>
  <c r="H123" i="1" s="1"/>
  <c r="H122" i="1"/>
  <c r="G122" i="1"/>
  <c r="D122" i="1"/>
  <c r="C122" i="1"/>
  <c r="D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D64" i="1"/>
  <c r="H63" i="1"/>
  <c r="G63" i="1"/>
  <c r="D63" i="1"/>
  <c r="C63" i="1"/>
  <c r="H62" i="1"/>
  <c r="G62" i="1"/>
  <c r="D62" i="1"/>
  <c r="C62" i="1"/>
  <c r="H61" i="1"/>
  <c r="G61" i="1"/>
  <c r="D61" i="1"/>
  <c r="C61" i="1"/>
  <c r="H60" i="1"/>
  <c r="G60" i="1"/>
  <c r="D60" i="1"/>
  <c r="C60" i="1"/>
  <c r="H59" i="1"/>
  <c r="G59" i="1"/>
  <c r="D59" i="1"/>
  <c r="C59" i="1"/>
  <c r="D58" i="1"/>
  <c r="D57" i="1"/>
  <c r="C57" i="1"/>
  <c r="H57" i="1" s="1"/>
  <c r="D56" i="1"/>
  <c r="C56" i="1"/>
  <c r="H56"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H37" i="1"/>
  <c r="G37" i="1"/>
  <c r="D37" i="1"/>
  <c r="C37" i="1"/>
  <c r="H36" i="1"/>
  <c r="G36" i="1"/>
  <c r="D36" i="1"/>
  <c r="C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504" i="1" l="1"/>
  <c r="G1503" i="1"/>
  <c r="H1485" i="1"/>
  <c r="H1501" i="1"/>
  <c r="G1481" i="1"/>
  <c r="H1481" i="1"/>
  <c r="G1484" i="1"/>
  <c r="G1483" i="1"/>
  <c r="G1480" i="1"/>
  <c r="G1437" i="1"/>
  <c r="G1438" i="1"/>
  <c r="H1440" i="1"/>
  <c r="G1403" i="1"/>
  <c r="G1401" i="1"/>
  <c r="H1401" i="1"/>
  <c r="H1403" i="1"/>
  <c r="E279" i="9"/>
  <c r="B279" i="9" s="1"/>
  <c r="H641" i="1"/>
  <c r="H1224" i="1"/>
  <c r="E237" i="5"/>
  <c r="D1214" i="1" s="1"/>
  <c r="H1217" i="1"/>
  <c r="H1216" i="1"/>
  <c r="G1056" i="1"/>
  <c r="G1062" i="1"/>
  <c r="H1049" i="1"/>
  <c r="H1048" i="1"/>
  <c r="G1033" i="1"/>
  <c r="G1032" i="1"/>
  <c r="G1028" i="1"/>
  <c r="G1018" i="1"/>
  <c r="G1013" i="1"/>
  <c r="G1014" i="1"/>
  <c r="G1006" i="1"/>
  <c r="G1004" i="1"/>
  <c r="H1000" i="1"/>
  <c r="G999" i="1"/>
  <c r="E12" i="5"/>
  <c r="D990" i="1" s="1"/>
  <c r="F13" i="5"/>
  <c r="G289" i="1"/>
  <c r="E644" i="4"/>
  <c r="D638" i="1" s="1"/>
  <c r="H288" i="1"/>
  <c r="G719" i="1"/>
  <c r="G711" i="1"/>
  <c r="G671" i="1"/>
  <c r="G649" i="1"/>
  <c r="E22" i="9"/>
  <c r="H643" i="1"/>
  <c r="G645" i="1"/>
  <c r="G642" i="1"/>
  <c r="H379" i="1"/>
  <c r="H378" i="1"/>
  <c r="G371" i="1"/>
  <c r="F369" i="4"/>
  <c r="H207" i="1"/>
  <c r="F222" i="9"/>
  <c r="B222" i="9" s="1"/>
  <c r="H186" i="1"/>
  <c r="F188" i="4"/>
  <c r="E44" i="9"/>
  <c r="B44" i="9" s="1"/>
  <c r="F220" i="9"/>
  <c r="G177" i="1"/>
  <c r="G175" i="1"/>
  <c r="F177" i="4"/>
  <c r="H167" i="1"/>
  <c r="E163" i="4"/>
  <c r="D159" i="1" s="1"/>
  <c r="H162" i="1"/>
  <c r="G161" i="1"/>
  <c r="F164" i="4"/>
  <c r="H154" i="1"/>
  <c r="E39" i="9"/>
  <c r="F217" i="9"/>
  <c r="B217" i="9" s="1"/>
  <c r="G149" i="1"/>
  <c r="F153" i="4"/>
  <c r="H150" i="1"/>
  <c r="G20" i="9"/>
  <c r="G132" i="1"/>
  <c r="E106" i="4"/>
  <c r="D102" i="1" s="1"/>
  <c r="H108" i="1"/>
  <c r="F112" i="4"/>
  <c r="F83" i="4"/>
  <c r="G81" i="1"/>
  <c r="G79" i="1"/>
  <c r="G66" i="1"/>
  <c r="E30" i="9"/>
  <c r="B30" i="9" s="1"/>
  <c r="H1264" i="1"/>
  <c r="G1233" i="1"/>
  <c r="C1223" i="1"/>
  <c r="D245" i="5"/>
  <c r="G1216" i="1"/>
  <c r="G1217" i="1"/>
  <c r="G1155" i="1"/>
  <c r="C1148" i="1"/>
  <c r="G1054" i="1"/>
  <c r="G1048" i="1"/>
  <c r="G1049" i="1"/>
  <c r="C1034" i="1"/>
  <c r="H1034" i="1" s="1"/>
  <c r="C1030" i="1"/>
  <c r="H1004" i="1"/>
  <c r="F19" i="5"/>
  <c r="H998" i="1"/>
  <c r="G997" i="1"/>
  <c r="G998" i="1"/>
  <c r="G996" i="1"/>
  <c r="H993" i="1"/>
  <c r="C991" i="1"/>
  <c r="H719" i="1"/>
  <c r="G644" i="1"/>
  <c r="G643" i="1"/>
  <c r="H642" i="1"/>
  <c r="H645" i="1"/>
  <c r="C364" i="1"/>
  <c r="G327" i="1"/>
  <c r="E273" i="9"/>
  <c r="B273" i="9" s="1"/>
  <c r="C206" i="1"/>
  <c r="G210" i="1"/>
  <c r="B224" i="9"/>
  <c r="G207" i="1"/>
  <c r="G189" i="1"/>
  <c r="G187" i="1"/>
  <c r="B220" i="9"/>
  <c r="G181" i="1"/>
  <c r="G170" i="1"/>
  <c r="G168" i="1"/>
  <c r="G167" i="1"/>
  <c r="H165" i="1"/>
  <c r="G165" i="1"/>
  <c r="G166" i="1"/>
  <c r="F169" i="4"/>
  <c r="G164" i="1"/>
  <c r="G162" i="1"/>
  <c r="G150" i="1"/>
  <c r="G130" i="1"/>
  <c r="H130" i="1"/>
  <c r="F214" i="9"/>
  <c r="B214" i="9" s="1"/>
  <c r="E26" i="9"/>
  <c r="E284" i="9"/>
  <c r="B284" i="9" s="1"/>
  <c r="C120" i="1"/>
  <c r="C121" i="1"/>
  <c r="F125" i="4"/>
  <c r="F216" i="9"/>
  <c r="B216" i="9" s="1"/>
  <c r="G108" i="1"/>
  <c r="G113" i="1"/>
  <c r="C64" i="1"/>
  <c r="G57" i="1"/>
  <c r="G56" i="1"/>
  <c r="H33" i="1"/>
  <c r="G33" i="1"/>
  <c r="H40" i="1"/>
  <c r="G40" i="1"/>
  <c r="H94" i="1"/>
  <c r="G94" i="1"/>
  <c r="H136" i="1"/>
  <c r="G136" i="1"/>
  <c r="H212" i="1"/>
  <c r="G212" i="1"/>
  <c r="H283" i="1"/>
  <c r="G283" i="1"/>
  <c r="D346" i="1"/>
  <c r="I1446" i="1"/>
  <c r="G249" i="1"/>
  <c r="H249" i="1"/>
  <c r="H255" i="1"/>
  <c r="G255" i="1"/>
  <c r="H391" i="1"/>
  <c r="G391" i="1"/>
  <c r="H397" i="1"/>
  <c r="G397" i="1"/>
  <c r="H120" i="1"/>
  <c r="G120" i="1"/>
  <c r="G124" i="1"/>
  <c r="H124" i="1"/>
  <c r="H206" i="1"/>
  <c r="G206" i="1"/>
  <c r="G1034" i="1"/>
  <c r="H1235" i="1"/>
  <c r="G1235" i="1"/>
  <c r="H1299" i="1"/>
  <c r="G1299" i="1"/>
  <c r="I1450" i="1"/>
  <c r="H343" i="1"/>
  <c r="G343" i="1"/>
  <c r="H1348" i="1"/>
  <c r="G1348" i="1"/>
  <c r="H1499" i="1"/>
  <c r="G1499" i="1"/>
  <c r="J1446" i="1"/>
  <c r="J1450" i="1"/>
  <c r="J1455" i="1"/>
  <c r="H1526" i="1"/>
  <c r="G1526" i="1"/>
  <c r="H1530" i="1"/>
  <c r="G1530" i="1"/>
  <c r="H1550" i="1"/>
  <c r="G1550" i="1"/>
  <c r="H1566" i="1"/>
  <c r="G1566" i="1"/>
  <c r="F312" i="4"/>
  <c r="D311" i="4"/>
  <c r="J1448" i="1"/>
  <c r="J1452" i="1"/>
  <c r="J1459" i="1"/>
  <c r="H1534" i="1"/>
  <c r="G1534" i="1"/>
  <c r="H1538" i="1"/>
  <c r="G1538" i="1"/>
  <c r="H1542" i="1"/>
  <c r="G1542" i="1"/>
  <c r="H1546" i="1"/>
  <c r="G1546" i="1"/>
  <c r="H1554" i="1"/>
  <c r="G1554" i="1"/>
  <c r="H1558" i="1"/>
  <c r="G1558" i="1"/>
  <c r="H1562" i="1"/>
  <c r="G1562" i="1"/>
  <c r="H1570" i="1"/>
  <c r="G1570" i="1"/>
  <c r="H1574" i="1"/>
  <c r="G1574" i="1"/>
  <c r="J1442" i="1"/>
  <c r="J1472" i="1"/>
  <c r="H1522" i="1"/>
  <c r="G1522" i="1"/>
  <c r="G1579" i="1"/>
  <c r="E7" i="4"/>
  <c r="E298" i="4"/>
  <c r="D643" i="4"/>
  <c r="F416" i="4"/>
  <c r="D580" i="4"/>
  <c r="F585" i="4"/>
  <c r="F594" i="4"/>
  <c r="D593" i="4"/>
  <c r="D644" i="4"/>
  <c r="F36" i="6"/>
  <c r="D35" i="6"/>
  <c r="F99" i="6"/>
  <c r="D89" i="6"/>
  <c r="D114" i="6"/>
  <c r="F130" i="6"/>
  <c r="D129" i="6"/>
  <c r="C3" i="1"/>
  <c r="C55" i="1"/>
  <c r="C58" i="1"/>
  <c r="C78" i="1"/>
  <c r="C135" i="1"/>
  <c r="C148" i="1"/>
  <c r="C173" i="1"/>
  <c r="C184" i="1"/>
  <c r="C192" i="1"/>
  <c r="C307" i="1"/>
  <c r="C326" i="1"/>
  <c r="C339" i="1"/>
  <c r="C395" i="1"/>
  <c r="C411" i="1"/>
  <c r="C513" i="1"/>
  <c r="C516" i="1"/>
  <c r="C565" i="1"/>
  <c r="C568" i="1"/>
  <c r="C579" i="1"/>
  <c r="C581" i="1"/>
  <c r="C584" i="1"/>
  <c r="C588" i="1"/>
  <c r="C1041" i="1"/>
  <c r="C1112" i="1"/>
  <c r="C1330" i="1"/>
  <c r="C1355" i="1"/>
  <c r="C1393" i="1"/>
  <c r="C1416" i="1"/>
  <c r="C1424" i="1"/>
  <c r="G1440" i="1"/>
  <c r="I1440" i="1" s="1"/>
  <c r="G1442" i="1"/>
  <c r="I1442" i="1" s="1"/>
  <c r="G1444" i="1"/>
  <c r="I1444" i="1" s="1"/>
  <c r="J1447" i="1"/>
  <c r="J1449" i="1"/>
  <c r="J1451" i="1"/>
  <c r="H1455" i="1"/>
  <c r="I1455" i="1" s="1"/>
  <c r="G1457" i="1"/>
  <c r="I1457" i="1" s="1"/>
  <c r="J1457" i="1"/>
  <c r="H1458" i="1"/>
  <c r="H1459" i="1"/>
  <c r="I1459" i="1" s="1"/>
  <c r="G1461" i="1"/>
  <c r="G1465" i="1"/>
  <c r="I1465" i="1" s="1"/>
  <c r="G1470" i="1"/>
  <c r="G1471" i="1"/>
  <c r="I1471" i="1" s="1"/>
  <c r="G1474" i="1"/>
  <c r="I1474" i="1" s="1"/>
  <c r="J1474" i="1"/>
  <c r="H1482" i="1"/>
  <c r="G1482" i="1"/>
  <c r="H1486" i="1"/>
  <c r="G1486" i="1"/>
  <c r="H1490" i="1"/>
  <c r="G1490" i="1"/>
  <c r="H1494" i="1"/>
  <c r="G1494" i="1"/>
  <c r="H1498" i="1"/>
  <c r="G1498" i="1"/>
  <c r="H1502" i="1"/>
  <c r="G1502" i="1"/>
  <c r="H1506" i="1"/>
  <c r="G1506" i="1"/>
  <c r="H1510" i="1"/>
  <c r="G1510" i="1"/>
  <c r="H1514" i="1"/>
  <c r="G1514" i="1"/>
  <c r="C1519" i="1"/>
  <c r="G1527" i="1"/>
  <c r="G1531" i="1"/>
  <c r="G1535" i="1"/>
  <c r="G1539" i="1"/>
  <c r="G1543" i="1"/>
  <c r="G1547" i="1"/>
  <c r="G1551" i="1"/>
  <c r="G1555" i="1"/>
  <c r="G1559" i="1"/>
  <c r="G1563" i="1"/>
  <c r="G1567" i="1"/>
  <c r="G1571" i="1"/>
  <c r="G1575" i="1"/>
  <c r="D106" i="4"/>
  <c r="E139" i="4"/>
  <c r="D135" i="1" s="1"/>
  <c r="D163" i="4"/>
  <c r="E196" i="4"/>
  <c r="D192" i="1" s="1"/>
  <c r="E252" i="4"/>
  <c r="D248" i="1" s="1"/>
  <c r="F264" i="4"/>
  <c r="D263" i="4"/>
  <c r="D351" i="4"/>
  <c r="F356" i="4"/>
  <c r="D363" i="4"/>
  <c r="D515" i="4"/>
  <c r="F530" i="4"/>
  <c r="D529" i="4"/>
  <c r="E580" i="4"/>
  <c r="D574" i="1" s="1"/>
  <c r="F8" i="5"/>
  <c r="E68" i="5"/>
  <c r="D118" i="5"/>
  <c r="G291" i="9"/>
  <c r="E291" i="9" s="1"/>
  <c r="B291" i="9" s="1"/>
  <c r="F190" i="5"/>
  <c r="F216" i="4"/>
  <c r="D215" i="4"/>
  <c r="D141" i="6"/>
  <c r="F5" i="6"/>
  <c r="H24" i="3"/>
  <c r="J1440" i="1"/>
  <c r="J1444" i="1"/>
  <c r="G1458" i="1"/>
  <c r="I1458" i="1" s="1"/>
  <c r="J1462" i="1"/>
  <c r="J1466" i="1"/>
  <c r="D1469" i="1"/>
  <c r="G1477" i="1"/>
  <c r="J1477" i="1"/>
  <c r="G1479" i="1"/>
  <c r="J1479" i="1"/>
  <c r="I23" i="3"/>
  <c r="D50" i="4"/>
  <c r="F253" i="4"/>
  <c r="D252" i="4"/>
  <c r="D103" i="1"/>
  <c r="D160" i="1"/>
  <c r="D294" i="1"/>
  <c r="D299" i="1"/>
  <c r="D307" i="1"/>
  <c r="D392" i="1"/>
  <c r="D412" i="1"/>
  <c r="D510" i="1"/>
  <c r="D562" i="1"/>
  <c r="D593" i="1"/>
  <c r="D1154" i="1"/>
  <c r="D1215" i="1"/>
  <c r="D1223" i="1"/>
  <c r="D1236" i="1"/>
  <c r="H1454" i="1"/>
  <c r="I1456" i="1"/>
  <c r="I1460" i="1"/>
  <c r="H1462" i="1"/>
  <c r="I1462" i="1" s="1"/>
  <c r="G1464" i="1"/>
  <c r="I1464" i="1" s="1"/>
  <c r="J1464" i="1"/>
  <c r="H1466" i="1"/>
  <c r="I1466" i="1" s="1"/>
  <c r="G1468" i="1"/>
  <c r="I1468" i="1" s="1"/>
  <c r="J1468" i="1"/>
  <c r="H1472" i="1"/>
  <c r="I1472" i="1" s="1"/>
  <c r="D1475" i="1"/>
  <c r="H1477" i="1"/>
  <c r="H1479" i="1"/>
  <c r="H1578" i="1"/>
  <c r="G1578" i="1"/>
  <c r="E50" i="4"/>
  <c r="D46" i="1" s="1"/>
  <c r="E82" i="4"/>
  <c r="D78" i="1" s="1"/>
  <c r="F134" i="4"/>
  <c r="D133" i="4"/>
  <c r="F152" i="4"/>
  <c r="F455" i="4"/>
  <c r="D421" i="4"/>
  <c r="D567" i="4"/>
  <c r="F629" i="4"/>
  <c r="D625" i="4"/>
  <c r="E176" i="5"/>
  <c r="D177" i="5"/>
  <c r="F180" i="5"/>
  <c r="F207" i="5"/>
  <c r="D206" i="5"/>
  <c r="H29" i="3"/>
  <c r="H20" i="9"/>
  <c r="E20" i="9" s="1"/>
  <c r="B23" i="9"/>
  <c r="B27" i="9"/>
  <c r="B31" i="9"/>
  <c r="B35" i="9"/>
  <c r="B39" i="9"/>
  <c r="B43" i="9"/>
  <c r="B47" i="9"/>
  <c r="B51" i="9"/>
  <c r="B55" i="9"/>
  <c r="B59" i="9"/>
  <c r="B63" i="9"/>
  <c r="B67" i="9"/>
  <c r="B71" i="9"/>
  <c r="B75" i="9"/>
  <c r="B79" i="9"/>
  <c r="B83" i="9"/>
  <c r="E363" i="4"/>
  <c r="D358" i="1" s="1"/>
  <c r="E643" i="4"/>
  <c r="D637" i="1" s="1"/>
  <c r="E7" i="5"/>
  <c r="D12" i="5"/>
  <c r="F45" i="5"/>
  <c r="F70" i="5"/>
  <c r="D69" i="5"/>
  <c r="D42" i="8"/>
  <c r="B22" i="9"/>
  <c r="B26" i="9"/>
  <c r="B34" i="9"/>
  <c r="B38" i="9"/>
  <c r="B42" i="9"/>
  <c r="B46" i="9"/>
  <c r="B50" i="9"/>
  <c r="B54" i="9"/>
  <c r="B58" i="9"/>
  <c r="B62" i="9"/>
  <c r="B66" i="9"/>
  <c r="B70" i="9"/>
  <c r="B74" i="9"/>
  <c r="B78" i="9"/>
  <c r="B82" i="9"/>
  <c r="B86" i="9"/>
  <c r="D299" i="4"/>
  <c r="F304" i="4"/>
  <c r="F460" i="4"/>
  <c r="D459" i="4"/>
  <c r="E472" i="4"/>
  <c r="D466" i="1" s="1"/>
  <c r="E484" i="4"/>
  <c r="D478" i="1" s="1"/>
  <c r="E529" i="4"/>
  <c r="D238" i="5"/>
  <c r="E35" i="6"/>
  <c r="E5" i="7"/>
  <c r="G297" i="9" s="1"/>
  <c r="E297" i="9" s="1"/>
  <c r="D49" i="8"/>
  <c r="C1524" i="1" s="1"/>
  <c r="E21" i="9"/>
  <c r="B21" i="9" s="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142" i="9"/>
  <c r="B142" i="9" s="1"/>
  <c r="E287" i="9"/>
  <c r="B28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1" i="9"/>
  <c r="E181" i="9" s="1"/>
  <c r="B181" i="9" s="1"/>
  <c r="G177" i="9"/>
  <c r="E177" i="9" s="1"/>
  <c r="B177" i="9" s="1"/>
  <c r="G165" i="9"/>
  <c r="E165" i="9" s="1"/>
  <c r="B165" i="9" s="1"/>
  <c r="H164" i="9"/>
  <c r="G178" i="9"/>
  <c r="E178" i="9" s="1"/>
  <c r="B178" i="9" s="1"/>
  <c r="G164" i="9"/>
  <c r="E164" i="9" s="1"/>
  <c r="B164" i="9" s="1"/>
  <c r="G163" i="9"/>
  <c r="E163" i="9" s="1"/>
  <c r="B163" i="9" s="1"/>
  <c r="G162" i="9"/>
  <c r="E162" i="9" s="1"/>
  <c r="B162" i="9" s="1"/>
  <c r="G161" i="9"/>
  <c r="E161" i="9" s="1"/>
  <c r="B161" i="9" s="1"/>
  <c r="G160" i="9"/>
  <c r="E160" i="9" s="1"/>
  <c r="B160" i="9" s="1"/>
  <c r="I10" i="9"/>
  <c r="B92" i="9"/>
  <c r="B100" i="9"/>
  <c r="B108" i="9"/>
  <c r="B116" i="9"/>
  <c r="B124" i="9"/>
  <c r="B132" i="9"/>
  <c r="B140" i="9"/>
  <c r="E286" i="9"/>
  <c r="B286" i="9" s="1"/>
  <c r="B144" i="9"/>
  <c r="B152" i="9"/>
  <c r="G179" i="9"/>
  <c r="E179" i="9" s="1"/>
  <c r="B179" i="9" s="1"/>
  <c r="E290" i="9"/>
  <c r="B290" i="9" s="1"/>
  <c r="B219" i="9"/>
  <c r="F229" i="9"/>
  <c r="B229" i="9" s="1"/>
  <c r="B235" i="9"/>
  <c r="F245" i="9"/>
  <c r="B245" i="9" s="1"/>
  <c r="F196" i="4" l="1"/>
  <c r="F82" i="4"/>
  <c r="F245" i="5"/>
  <c r="C1222" i="1"/>
  <c r="H1148" i="1"/>
  <c r="G1148" i="1"/>
  <c r="G1030" i="1"/>
  <c r="H1030" i="1"/>
  <c r="H991" i="1"/>
  <c r="G991" i="1"/>
  <c r="B191" i="9"/>
  <c r="G364" i="1"/>
  <c r="H364" i="1"/>
  <c r="G121" i="1"/>
  <c r="H121" i="1"/>
  <c r="G64" i="1"/>
  <c r="H64" i="1"/>
  <c r="B297" i="9"/>
  <c r="E296" i="9"/>
  <c r="I10" i="3" s="1"/>
  <c r="E19" i="9"/>
  <c r="B20" i="9"/>
  <c r="I25" i="3"/>
  <c r="D1329" i="1"/>
  <c r="H466" i="1"/>
  <c r="G466" i="1"/>
  <c r="C294" i="1"/>
  <c r="F299" i="4"/>
  <c r="D298" i="4"/>
  <c r="F12" i="5"/>
  <c r="C990" i="1"/>
  <c r="F625" i="4"/>
  <c r="C619" i="1"/>
  <c r="H1475" i="1"/>
  <c r="G1475" i="1"/>
  <c r="H1223" i="1"/>
  <c r="G1223" i="1"/>
  <c r="H562" i="1"/>
  <c r="G562" i="1"/>
  <c r="G103" i="1"/>
  <c r="H103" i="1"/>
  <c r="I1477" i="1"/>
  <c r="F515" i="4"/>
  <c r="C509" i="1"/>
  <c r="F263" i="4"/>
  <c r="C259" i="1"/>
  <c r="F163" i="4"/>
  <c r="C159" i="1"/>
  <c r="H1519" i="1"/>
  <c r="G1519" i="1"/>
  <c r="H1424" i="1"/>
  <c r="G1424" i="1"/>
  <c r="H1330" i="1"/>
  <c r="G1330" i="1"/>
  <c r="H584" i="1"/>
  <c r="G584" i="1"/>
  <c r="H565" i="1"/>
  <c r="G565" i="1"/>
  <c r="H395" i="1"/>
  <c r="G395" i="1"/>
  <c r="H192" i="1"/>
  <c r="G192" i="1"/>
  <c r="H135" i="1"/>
  <c r="G135" i="1"/>
  <c r="H3" i="1"/>
  <c r="F89" i="6"/>
  <c r="C1383" i="1"/>
  <c r="F644" i="4"/>
  <c r="C638" i="1"/>
  <c r="F580" i="4"/>
  <c r="C574" i="1"/>
  <c r="E6" i="4"/>
  <c r="D3" i="1"/>
  <c r="G3" i="1" s="1"/>
  <c r="F238" i="5"/>
  <c r="D237" i="5"/>
  <c r="C1215" i="1"/>
  <c r="F459" i="4"/>
  <c r="C453" i="1"/>
  <c r="D68" i="5"/>
  <c r="F69" i="5"/>
  <c r="C1047" i="1"/>
  <c r="E6" i="5"/>
  <c r="D985" i="1"/>
  <c r="I20" i="3"/>
  <c r="E420" i="4"/>
  <c r="G510" i="1"/>
  <c r="H510" i="1"/>
  <c r="H299" i="1"/>
  <c r="G299" i="1"/>
  <c r="F252" i="4"/>
  <c r="C248" i="1"/>
  <c r="H1469" i="1"/>
  <c r="G1469" i="1"/>
  <c r="H28" i="3"/>
  <c r="C1435" i="1"/>
  <c r="F141" i="6"/>
  <c r="F118" i="5"/>
  <c r="C1096" i="1"/>
  <c r="F363" i="4"/>
  <c r="C358" i="1"/>
  <c r="H1416" i="1"/>
  <c r="G1416" i="1"/>
  <c r="H1112" i="1"/>
  <c r="G1112" i="1"/>
  <c r="H581" i="1"/>
  <c r="G581" i="1"/>
  <c r="H516" i="1"/>
  <c r="G516" i="1"/>
  <c r="H339" i="1"/>
  <c r="G339" i="1"/>
  <c r="G184" i="1"/>
  <c r="H184" i="1"/>
  <c r="H78" i="1"/>
  <c r="G78" i="1"/>
  <c r="C1423" i="1"/>
  <c r="F129" i="6"/>
  <c r="F593" i="4"/>
  <c r="C587" i="1"/>
  <c r="F311" i="4"/>
  <c r="C306" i="1"/>
  <c r="D43" i="8"/>
  <c r="E350" i="4"/>
  <c r="H1524" i="1"/>
  <c r="G1524" i="1"/>
  <c r="D523" i="1"/>
  <c r="E528" i="4"/>
  <c r="G289" i="9"/>
  <c r="E289" i="9" s="1"/>
  <c r="B289" i="9" s="1"/>
  <c r="D176" i="5"/>
  <c r="F177" i="5"/>
  <c r="C1154" i="1"/>
  <c r="F567" i="4"/>
  <c r="C561" i="1"/>
  <c r="G412" i="1"/>
  <c r="H412" i="1"/>
  <c r="I1479" i="1"/>
  <c r="G299" i="9"/>
  <c r="E299" i="9" s="1"/>
  <c r="E141" i="6"/>
  <c r="I21" i="3"/>
  <c r="D1046" i="1"/>
  <c r="D528" i="4"/>
  <c r="F529" i="4"/>
  <c r="C523" i="1"/>
  <c r="F106" i="4"/>
  <c r="C102" i="1"/>
  <c r="H1393" i="1"/>
  <c r="G1393" i="1"/>
  <c r="H1041" i="1"/>
  <c r="G1041" i="1"/>
  <c r="H579" i="1"/>
  <c r="G579" i="1"/>
  <c r="H513" i="1"/>
  <c r="G513" i="1"/>
  <c r="H326" i="1"/>
  <c r="G326" i="1"/>
  <c r="G173" i="1"/>
  <c r="H173" i="1"/>
  <c r="G58" i="1"/>
  <c r="H58" i="1"/>
  <c r="F35" i="6"/>
  <c r="H25" i="3"/>
  <c r="C1329" i="1"/>
  <c r="F643" i="4"/>
  <c r="C637" i="1"/>
  <c r="E151" i="4"/>
  <c r="D1436" i="1"/>
  <c r="I29" i="3"/>
  <c r="H478" i="1"/>
  <c r="G478" i="1"/>
  <c r="K1432" i="9"/>
  <c r="G295" i="9"/>
  <c r="E295" i="9" s="1"/>
  <c r="B295" i="9" s="1"/>
  <c r="I34" i="3"/>
  <c r="C1517" i="1"/>
  <c r="G292" i="9"/>
  <c r="E292" i="9" s="1"/>
  <c r="B292" i="9" s="1"/>
  <c r="F206" i="5"/>
  <c r="C1183" i="1"/>
  <c r="E175" i="5"/>
  <c r="D1152" i="1" s="1"/>
  <c r="D1153" i="1"/>
  <c r="I22" i="3"/>
  <c r="F421" i="4"/>
  <c r="C415" i="1"/>
  <c r="D420" i="4"/>
  <c r="F133" i="4"/>
  <c r="C129" i="1"/>
  <c r="D6" i="4"/>
  <c r="H1236" i="1"/>
  <c r="G1236" i="1"/>
  <c r="G593" i="1"/>
  <c r="H593" i="1"/>
  <c r="H392" i="1"/>
  <c r="G392" i="1"/>
  <c r="H160" i="1"/>
  <c r="G160" i="1"/>
  <c r="F50" i="4"/>
  <c r="C46" i="1"/>
  <c r="F215" i="4"/>
  <c r="C211" i="1"/>
  <c r="D7" i="5"/>
  <c r="D350" i="4"/>
  <c r="F351" i="4"/>
  <c r="C346" i="1"/>
  <c r="H1355" i="1"/>
  <c r="G1355" i="1"/>
  <c r="H588" i="1"/>
  <c r="G588" i="1"/>
  <c r="H568" i="1"/>
  <c r="G568" i="1"/>
  <c r="H411" i="1"/>
  <c r="G411" i="1"/>
  <c r="H307" i="1"/>
  <c r="G307" i="1"/>
  <c r="H148" i="1"/>
  <c r="G148" i="1"/>
  <c r="H55" i="1"/>
  <c r="G55" i="1"/>
  <c r="H27" i="3"/>
  <c r="C1408" i="1"/>
  <c r="F114" i="6"/>
  <c r="D293" i="1"/>
  <c r="E407" i="4"/>
  <c r="D402" i="1" s="1"/>
  <c r="D151" i="4"/>
  <c r="G1222" i="1" l="1"/>
  <c r="H1222" i="1"/>
  <c r="G129" i="1"/>
  <c r="H129" i="1"/>
  <c r="H1183" i="1"/>
  <c r="G1183" i="1"/>
  <c r="E289" i="4"/>
  <c r="E290" i="4" s="1"/>
  <c r="D286" i="1" s="1"/>
  <c r="I17" i="3"/>
  <c r="D147" i="1"/>
  <c r="H102" i="1"/>
  <c r="G102" i="1"/>
  <c r="D636" i="4"/>
  <c r="F528" i="4"/>
  <c r="C522" i="1"/>
  <c r="E298" i="9"/>
  <c r="B299" i="9"/>
  <c r="H561" i="1"/>
  <c r="G561" i="1"/>
  <c r="F176" i="5"/>
  <c r="H22" i="3"/>
  <c r="D175" i="5"/>
  <c r="C1153" i="1"/>
  <c r="H306" i="1"/>
  <c r="G306" i="1"/>
  <c r="H358" i="1"/>
  <c r="G358" i="1"/>
  <c r="H1215" i="1"/>
  <c r="G1215" i="1"/>
  <c r="D2" i="1"/>
  <c r="I16" i="3"/>
  <c r="E412" i="4"/>
  <c r="H619" i="1"/>
  <c r="G619" i="1"/>
  <c r="D407" i="4"/>
  <c r="F298" i="4"/>
  <c r="C293" i="1"/>
  <c r="G46" i="1"/>
  <c r="H46" i="1"/>
  <c r="H637" i="1"/>
  <c r="G637" i="1"/>
  <c r="H1423" i="1"/>
  <c r="G1423" i="1"/>
  <c r="H248" i="1"/>
  <c r="G248" i="1"/>
  <c r="F68" i="5"/>
  <c r="H21" i="3"/>
  <c r="C1046" i="1"/>
  <c r="F237" i="5"/>
  <c r="H23" i="3"/>
  <c r="C1214" i="1"/>
  <c r="H574" i="1"/>
  <c r="G574" i="1"/>
  <c r="H1383" i="1"/>
  <c r="G1383" i="1"/>
  <c r="H159" i="1"/>
  <c r="G159" i="1"/>
  <c r="H509" i="1"/>
  <c r="G509" i="1"/>
  <c r="F420" i="4"/>
  <c r="D635" i="4"/>
  <c r="C414" i="1"/>
  <c r="H1436" i="1"/>
  <c r="G1436" i="1"/>
  <c r="H523" i="1"/>
  <c r="G523" i="1"/>
  <c r="H1154" i="1"/>
  <c r="G1154" i="1"/>
  <c r="E636" i="4"/>
  <c r="D630" i="1" s="1"/>
  <c r="D522" i="1"/>
  <c r="E408" i="4"/>
  <c r="D403" i="1" s="1"/>
  <c r="D345" i="1"/>
  <c r="H587" i="1"/>
  <c r="G587" i="1"/>
  <c r="H1096" i="1"/>
  <c r="G1096" i="1"/>
  <c r="H276" i="9"/>
  <c r="D984" i="1"/>
  <c r="H453" i="1"/>
  <c r="G453" i="1"/>
  <c r="H990" i="1"/>
  <c r="G990" i="1"/>
  <c r="H294" i="1"/>
  <c r="G294" i="1"/>
  <c r="D408" i="4"/>
  <c r="F350" i="4"/>
  <c r="C345" i="1"/>
  <c r="D6" i="5"/>
  <c r="H20" i="3"/>
  <c r="C985" i="1"/>
  <c r="F7" i="5"/>
  <c r="D289" i="4"/>
  <c r="D290" i="4" s="1"/>
  <c r="H17" i="3"/>
  <c r="F151" i="4"/>
  <c r="C147" i="1"/>
  <c r="H1408" i="1"/>
  <c r="G1408" i="1"/>
  <c r="H346" i="1"/>
  <c r="G346" i="1"/>
  <c r="H211" i="1"/>
  <c r="G211" i="1"/>
  <c r="D412" i="4"/>
  <c r="F6" i="4"/>
  <c r="H16" i="3"/>
  <c r="C2" i="1"/>
  <c r="H415" i="1"/>
  <c r="G415" i="1"/>
  <c r="G1517" i="1"/>
  <c r="H1517" i="1"/>
  <c r="H11" i="3"/>
  <c r="H1329" i="1"/>
  <c r="G1329" i="1"/>
  <c r="H9" i="3"/>
  <c r="D1435" i="1"/>
  <c r="H1435" i="1" s="1"/>
  <c r="I28" i="3"/>
  <c r="I35" i="3"/>
  <c r="C1518" i="1"/>
  <c r="G294" i="9"/>
  <c r="E294" i="9" s="1"/>
  <c r="E635" i="4"/>
  <c r="D629" i="1" s="1"/>
  <c r="D414" i="1"/>
  <c r="G1047" i="1"/>
  <c r="H1047" i="1"/>
  <c r="H638" i="1"/>
  <c r="G638" i="1"/>
  <c r="H259" i="1"/>
  <c r="G259" i="1"/>
  <c r="D413" i="4" l="1"/>
  <c r="D414" i="4" s="1"/>
  <c r="D291" i="4"/>
  <c r="F289" i="4"/>
  <c r="C285" i="1"/>
  <c r="G282" i="9"/>
  <c r="E282" i="9" s="1"/>
  <c r="B282" i="9" s="1"/>
  <c r="G276" i="9"/>
  <c r="E276" i="9" s="1"/>
  <c r="F6" i="5"/>
  <c r="C984" i="1"/>
  <c r="H1046" i="1"/>
  <c r="G1046" i="1"/>
  <c r="H1153" i="1"/>
  <c r="G1153" i="1"/>
  <c r="H522" i="1"/>
  <c r="G522" i="1"/>
  <c r="N3" i="9"/>
  <c r="G147" i="1"/>
  <c r="H147" i="1"/>
  <c r="H345" i="1"/>
  <c r="G345" i="1"/>
  <c r="H1214" i="1"/>
  <c r="G1214" i="1"/>
  <c r="G1435" i="1"/>
  <c r="H293" i="1"/>
  <c r="G293" i="1"/>
  <c r="F175" i="5"/>
  <c r="C1152" i="1"/>
  <c r="I9" i="3"/>
  <c r="K3" i="9"/>
  <c r="H2" i="1"/>
  <c r="G2" i="1"/>
  <c r="D639" i="4"/>
  <c r="F412" i="4"/>
  <c r="C407" i="1"/>
  <c r="H985" i="1"/>
  <c r="G985" i="1"/>
  <c r="H414" i="1"/>
  <c r="G414" i="1"/>
  <c r="E639" i="4"/>
  <c r="D407" i="1"/>
  <c r="F636" i="4"/>
  <c r="C630" i="1"/>
  <c r="E293" i="9"/>
  <c r="I11" i="3" s="1"/>
  <c r="B294" i="9"/>
  <c r="H1518" i="1"/>
  <c r="G1518" i="1"/>
  <c r="F290" i="4"/>
  <c r="C286" i="1"/>
  <c r="F408" i="4"/>
  <c r="C403" i="1"/>
  <c r="F635" i="4"/>
  <c r="C629" i="1"/>
  <c r="F407" i="4"/>
  <c r="C402" i="1"/>
  <c r="E291" i="4"/>
  <c r="D287" i="1" s="1"/>
  <c r="E413" i="4"/>
  <c r="E414" i="4" s="1"/>
  <c r="D409" i="1" s="1"/>
  <c r="D285" i="1"/>
  <c r="F414" i="4" l="1"/>
  <c r="C409" i="1"/>
  <c r="H403" i="1"/>
  <c r="G403" i="1"/>
  <c r="H8" i="3"/>
  <c r="H984" i="1"/>
  <c r="G984" i="1"/>
  <c r="H285" i="1"/>
  <c r="G285" i="1"/>
  <c r="H402" i="1"/>
  <c r="G402" i="1"/>
  <c r="D633" i="1"/>
  <c r="H407" i="1"/>
  <c r="G407" i="1"/>
  <c r="E640" i="4"/>
  <c r="E415" i="4"/>
  <c r="D410" i="1" s="1"/>
  <c r="D408" i="1"/>
  <c r="H629" i="1"/>
  <c r="G629" i="1"/>
  <c r="H286" i="1"/>
  <c r="G286" i="1"/>
  <c r="H1152" i="1"/>
  <c r="G1152" i="1"/>
  <c r="E275" i="9"/>
  <c r="B276" i="9"/>
  <c r="F291" i="4"/>
  <c r="C287" i="1"/>
  <c r="H630" i="1"/>
  <c r="G630" i="1"/>
  <c r="F639" i="4"/>
  <c r="C633" i="1"/>
  <c r="D640" i="4"/>
  <c r="D641" i="4" s="1"/>
  <c r="F413" i="4"/>
  <c r="D415" i="4"/>
  <c r="C408" i="1"/>
  <c r="H287" i="1" l="1"/>
  <c r="G287" i="1"/>
  <c r="D634" i="1"/>
  <c r="E642" i="4"/>
  <c r="E641" i="4"/>
  <c r="H633" i="1"/>
  <c r="G633" i="1"/>
  <c r="H408" i="1"/>
  <c r="G408" i="1"/>
  <c r="F415" i="4"/>
  <c r="C410" i="1"/>
  <c r="F641" i="4"/>
  <c r="C635" i="1"/>
  <c r="D642" i="4"/>
  <c r="F640" i="4"/>
  <c r="C634" i="1"/>
  <c r="H409" i="1"/>
  <c r="G409" i="1"/>
  <c r="M3" i="9"/>
  <c r="I8" i="3"/>
  <c r="D646" i="4" l="1"/>
  <c r="F642" i="4"/>
  <c r="C636" i="1"/>
  <c r="H410" i="1"/>
  <c r="G410" i="1"/>
  <c r="G634" i="1"/>
  <c r="H634" i="1"/>
  <c r="D645" i="4"/>
  <c r="E645" i="4"/>
  <c r="D635" i="1"/>
  <c r="H635" i="1" s="1"/>
  <c r="E646" i="4"/>
  <c r="D636" i="1"/>
  <c r="G635" i="1" l="1"/>
  <c r="F645" i="4"/>
  <c r="H18" i="3"/>
  <c r="C639" i="1"/>
  <c r="H7" i="3" s="1"/>
  <c r="H636" i="1"/>
  <c r="G636" i="1"/>
  <c r="D640" i="1"/>
  <c r="I19" i="3"/>
  <c r="D639" i="1"/>
  <c r="I18" i="3"/>
  <c r="H19" i="3"/>
  <c r="F646" i="4"/>
  <c r="C640" i="1"/>
  <c r="H639" i="1" l="1"/>
  <c r="G639" i="1"/>
  <c r="J3" i="9"/>
  <c r="I7" i="3"/>
  <c r="H640" i="1"/>
  <c r="G640" i="1"/>
  <c r="M272" i="9" l="1"/>
  <c r="L272" i="9"/>
  <c r="G18" i="9"/>
  <c r="I17" i="9"/>
  <c r="J11" i="9"/>
  <c r="I8" i="9"/>
  <c r="I9" i="9"/>
  <c r="K7" i="9"/>
  <c r="G16" i="9"/>
  <c r="K6" i="9"/>
  <c r="H18" i="9"/>
  <c r="J12" i="9"/>
  <c r="G17" i="9"/>
  <c r="J8" i="9"/>
  <c r="H16" i="9"/>
  <c r="I12" i="9"/>
  <c r="J5" i="9"/>
  <c r="J6" i="9"/>
  <c r="I11" i="9"/>
  <c r="H17" i="9"/>
  <c r="L16" i="9"/>
  <c r="K11" i="9"/>
  <c r="J17" i="9"/>
  <c r="M15" i="9"/>
  <c r="I6" i="9"/>
  <c r="K12" i="9"/>
  <c r="I7" i="9"/>
  <c r="K13" i="9"/>
  <c r="M16" i="9"/>
  <c r="H15" i="9"/>
  <c r="I13" i="9"/>
  <c r="J7" i="9"/>
  <c r="K8" i="9"/>
  <c r="J13" i="9"/>
  <c r="K9" i="9"/>
  <c r="L15" i="9"/>
  <c r="F15" i="9" s="1"/>
  <c r="I5" i="9"/>
  <c r="G15" i="9"/>
  <c r="K10" i="9"/>
  <c r="J9" i="9"/>
  <c r="K5" i="9"/>
  <c r="J10" i="9"/>
  <c r="E15" i="9" l="1"/>
  <c r="B15" i="9" s="1"/>
  <c r="F272" i="9"/>
  <c r="B272" i="9" s="1"/>
  <c r="E10" i="9"/>
  <c r="B10" i="9" s="1"/>
  <c r="E5" i="9"/>
  <c r="B5" i="9" s="1"/>
  <c r="E17" i="9"/>
  <c r="B17" i="9" s="1"/>
  <c r="E16" i="9"/>
  <c r="E6" i="9"/>
  <c r="B6" i="9" s="1"/>
  <c r="E12" i="9"/>
  <c r="B12" i="9" s="1"/>
  <c r="E13" i="9"/>
  <c r="B13" i="9" s="1"/>
  <c r="E7" i="9"/>
  <c r="B7" i="9" s="1"/>
  <c r="E11" i="9"/>
  <c r="B11" i="9" s="1"/>
  <c r="E9" i="9"/>
  <c r="B9" i="9" s="1"/>
  <c r="E18" i="9"/>
  <c r="B18" i="9" s="1"/>
  <c r="E8" i="9"/>
  <c r="B8" i="9" s="1"/>
  <c r="F19" i="9"/>
  <c r="F16" i="9"/>
  <c r="F14" i="9" s="1"/>
  <c r="B16" i="9" l="1"/>
  <c r="F3" i="9"/>
  <c r="E14"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<sst xmlns="http://schemas.openxmlformats.org/spreadsheetml/2006/main" count="4313" uniqueCount="3394">
  <si>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</si>
  <si>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</si>
  <si>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</si>
  <si>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</si>
  <si>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</si>
  <si>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</si>
  <si>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</si>
  <si>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</si>
  <si>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</si>
  <si>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</si>
  <si>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</si>
  <si>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</si>
  <si>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</si>
  <si>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</si>
  <si>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</si>
  <si>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</si>
  <si>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</si>
  <si>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</si>
  <si>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</si>
  <si>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</si>
  <si>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</si>
  <si>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</si>
  <si>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</si>
  <si>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</si>
  <si>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</si>
  <si>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</si>
  <si>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</si>
  <si>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</si>
  <si>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</si>
  <si>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</si>
  <si>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</si>
  <si>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KNJIŽNICA JURJA BARAKOVIĆA RAŽANAC</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</si>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</sst>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331749</v>
      </c>
      <c r="D2" s="6">
        <f>'PR-RAS'!E6</f>
        <v>354082.20999999996</v>
      </c>
      <c r="E2" s="6">
        <v>0</v>
      </c>
      <c r="F2" s="6">
        <v>0</v>
      </c>
      <c r="G2" s="7">
        <f t="shared" ref="G2:G264" si="0">(B2/1000)*(C2*1+D2*2)</f>
        <v>1039.9134199999999</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51995</v>
      </c>
      <c r="D46" s="1">
        <f>'PR-RAS'!E50</f>
        <v>48000</v>
      </c>
      <c r="E46" s="1">
        <v>0</v>
      </c>
      <c r="F46" s="1">
        <v>0</v>
      </c>
      <c r="G46" s="2">
        <f t="shared" si="0"/>
        <v>6659.7749999999996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12000</v>
      </c>
      <c r="D55" s="1">
        <f>'PR-RAS'!E59</f>
        <v>0</v>
      </c>
      <c r="E55" s="1">
        <v>0</v>
      </c>
      <c r="F55" s="1">
        <v>0</v>
      </c>
      <c r="G55" s="2">
        <f t="shared" si="0"/>
        <v>648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5000</v>
      </c>
      <c r="D56" s="1">
        <f>'PR-RAS'!E60</f>
        <v>0</v>
      </c>
      <c r="E56" s="1">
        <v>0</v>
      </c>
      <c r="F56" s="1">
        <v>0</v>
      </c>
      <c r="G56" s="2">
        <f t="shared" si="0"/>
        <v>275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7000</v>
      </c>
      <c r="D57" s="1">
        <f>'PR-RAS'!E61</f>
        <v>0</v>
      </c>
      <c r="E57" s="1">
        <v>0</v>
      </c>
      <c r="F57" s="1">
        <v>0</v>
      </c>
      <c r="G57" s="2">
        <f t="shared" si="0"/>
        <v>392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39995</v>
      </c>
      <c r="D64" s="1">
        <f>'PR-RAS'!E68</f>
        <v>48000</v>
      </c>
      <c r="E64" s="1">
        <v>0</v>
      </c>
      <c r="F64" s="1">
        <v>0</v>
      </c>
      <c r="G64" s="2">
        <f t="shared" si="0"/>
        <v>8567.6849999999995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39995</v>
      </c>
      <c r="D66" s="1">
        <f>'PR-RAS'!E70</f>
        <v>48000</v>
      </c>
      <c r="E66" s="1">
        <v>0</v>
      </c>
      <c r="F66" s="1">
        <v>0</v>
      </c>
      <c r="G66" s="2">
        <f t="shared" si="0"/>
        <v>8839.6750000000011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0.1</v>
      </c>
      <c r="E78" s="1">
        <v>0</v>
      </c>
      <c r="F78" s="1">
        <v>0</v>
      </c>
      <c r="G78" s="2">
        <f t="shared" si="0"/>
        <v>9.2399999999999996E-2</v>
      </c>
      <c r="H78" s="2">
        <f t="shared" si="1"/>
        <v>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0.1</v>
      </c>
      <c r="E79" s="1">
        <v>0</v>
      </c>
      <c r="F79" s="1">
        <v>0</v>
      </c>
      <c r="G79" s="2">
        <f t="shared" si="0"/>
        <v>9.3600000000000003E-2</v>
      </c>
      <c r="H79" s="2">
        <f t="shared" si="1"/>
        <v>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0.1</v>
      </c>
      <c r="E81" s="1">
        <v>0</v>
      </c>
      <c r="F81" s="1">
        <v>0</v>
      </c>
      <c r="G81" s="2">
        <f t="shared" si="0"/>
        <v>9.6000000000000002E-2</v>
      </c>
      <c r="H81" s="2">
        <f t="shared" si="1"/>
        <v>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120</v>
      </c>
      <c r="D102" s="1">
        <f>'PR-RAS'!E106</f>
        <v>22404</v>
      </c>
      <c r="E102" s="1">
        <v>0</v>
      </c>
      <c r="F102" s="1">
        <v>0</v>
      </c>
      <c r="G102" s="2">
        <f t="shared" si="0"/>
        <v>4537.7280000000001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v>
      </c>
      <c r="D108" s="1">
        <f>'PR-RAS'!E112</f>
        <v>22404</v>
      </c>
      <c r="E108" s="1">
        <v>0</v>
      </c>
      <c r="F108" s="1">
        <v>0</v>
      </c>
      <c r="G108" s="2">
        <f t="shared" si="0"/>
        <v>4807.2960000000003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120</v>
      </c>
      <c r="D113" s="1">
        <f>'PR-RAS'!E117</f>
        <v>22404</v>
      </c>
      <c r="E113" s="1">
        <v>0</v>
      </c>
      <c r="F113" s="1">
        <v>0</v>
      </c>
      <c r="G113" s="2">
        <f t="shared" si="0"/>
        <v>5031.9359999999997</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17484</v>
      </c>
      <c r="D120" s="1">
        <f>'PR-RAS'!E124</f>
        <v>0</v>
      </c>
      <c r="E120" s="1">
        <v>0</v>
      </c>
      <c r="F120" s="1">
        <v>0</v>
      </c>
      <c r="G120" s="2">
        <f t="shared" si="0"/>
        <v>2080.596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17484</v>
      </c>
      <c r="D121" s="1">
        <f>'PR-RAS'!E125</f>
        <v>0</v>
      </c>
      <c r="E121" s="1">
        <v>0</v>
      </c>
      <c r="F121" s="1">
        <v>0</v>
      </c>
      <c r="G121" s="2">
        <f t="shared" si="0"/>
        <v>2098.08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17484</v>
      </c>
      <c r="D123" s="1">
        <f>'PR-RAS'!E127</f>
        <v>0</v>
      </c>
      <c r="E123" s="1">
        <v>0</v>
      </c>
      <c r="F123" s="1">
        <v>0</v>
      </c>
      <c r="G123" s="2">
        <f t="shared" si="0"/>
        <v>2133.0479999999998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262149</v>
      </c>
      <c r="D129" s="1">
        <f>'PR-RAS'!E133</f>
        <v>283678.11</v>
      </c>
      <c r="E129" s="1">
        <v>0</v>
      </c>
      <c r="F129" s="1">
        <v>0</v>
      </c>
      <c r="G129" s="2">
        <f t="shared" si="0"/>
        <v>106176.66816</v>
      </c>
      <c r="H129" s="2">
        <f t="shared" si="1"/>
        <v>0.10999999998603016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262149</v>
      </c>
      <c r="D130" s="1">
        <f>'PR-RAS'!E134</f>
        <v>283678.11</v>
      </c>
      <c r="E130" s="1">
        <v>0</v>
      </c>
      <c r="F130" s="1">
        <v>0</v>
      </c>
      <c r="G130" s="2">
        <f t="shared" si="0"/>
        <v>107006.17337999999</v>
      </c>
      <c r="H130" s="2">
        <f t="shared" si="1"/>
        <v>0.10999999998603016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247149</v>
      </c>
      <c r="D131" s="1">
        <f>'PR-RAS'!E135</f>
        <v>263678.11</v>
      </c>
      <c r="E131" s="1">
        <v>0</v>
      </c>
      <c r="F131" s="1">
        <v>0</v>
      </c>
      <c r="G131" s="2">
        <f t="shared" si="0"/>
        <v>100685.6786</v>
      </c>
      <c r="H131" s="2">
        <f t="shared" si="1"/>
        <v>0.10999999998603016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15000</v>
      </c>
      <c r="D132" s="1">
        <f>'PR-RAS'!E136</f>
        <v>20000</v>
      </c>
      <c r="E132" s="1">
        <v>0</v>
      </c>
      <c r="F132" s="1">
        <v>0</v>
      </c>
      <c r="G132" s="2">
        <f t="shared" si="0"/>
        <v>7205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261907</v>
      </c>
      <c r="D147" s="1">
        <f>'PR-RAS'!E151</f>
        <v>280596.99</v>
      </c>
      <c r="E147" s="1">
        <v>0</v>
      </c>
      <c r="F147" s="1">
        <v>0</v>
      </c>
      <c r="G147" s="2">
        <f t="shared" si="0"/>
        <v>120172.74307999999</v>
      </c>
      <c r="H147" s="2">
        <f t="shared" si="1"/>
        <v>1.0000000009313226E-2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192603</v>
      </c>
      <c r="D148" s="1">
        <f>'PR-RAS'!E152</f>
        <v>198022.76</v>
      </c>
      <c r="E148" s="1">
        <v>0</v>
      </c>
      <c r="F148" s="1">
        <v>0</v>
      </c>
      <c r="G148" s="2">
        <f t="shared" si="0"/>
        <v>86531.332439999998</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162234</v>
      </c>
      <c r="D149" s="1">
        <f>'PR-RAS'!E153</f>
        <v>163764.48000000001</v>
      </c>
      <c r="E149" s="1">
        <v>0</v>
      </c>
      <c r="F149" s="1">
        <v>0</v>
      </c>
      <c r="G149" s="2">
        <f t="shared" si="0"/>
        <v>72484.918080000003</v>
      </c>
      <c r="H149" s="2">
        <f t="shared" si="1"/>
        <v>0.48000000001047738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162234</v>
      </c>
      <c r="D150" s="1">
        <f>'PR-RAS'!E154</f>
        <v>163764.48000000001</v>
      </c>
      <c r="E150" s="1">
        <v>0</v>
      </c>
      <c r="F150" s="1">
        <v>0</v>
      </c>
      <c r="G150" s="2">
        <f t="shared" si="0"/>
        <v>72974.681039999996</v>
      </c>
      <c r="H150" s="2">
        <f t="shared" si="1"/>
        <v>0.48000000001047738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3600</v>
      </c>
      <c r="D154" s="1">
        <f>'PR-RAS'!E158</f>
        <v>7100</v>
      </c>
      <c r="E154" s="1">
        <v>0</v>
      </c>
      <c r="F154" s="1">
        <v>0</v>
      </c>
      <c r="G154" s="2">
        <f t="shared" si="0"/>
        <v>2723.4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26769</v>
      </c>
      <c r="D155" s="1">
        <f>'PR-RAS'!E159</f>
        <v>27158.28</v>
      </c>
      <c r="E155" s="1">
        <v>0</v>
      </c>
      <c r="F155" s="1">
        <v>0</v>
      </c>
      <c r="G155" s="2">
        <f t="shared" si="0"/>
        <v>12487.176239999999</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26769</v>
      </c>
      <c r="D157" s="1">
        <f>'PR-RAS'!E161</f>
        <v>27158.28</v>
      </c>
      <c r="E157" s="1">
        <v>0</v>
      </c>
      <c r="F157" s="1">
        <v>0</v>
      </c>
      <c r="G157" s="2">
        <f t="shared" si="0"/>
        <v>12649.34736</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66323</v>
      </c>
      <c r="D159" s="1">
        <f>'PR-RAS'!E163</f>
        <v>79898.05</v>
      </c>
      <c r="E159" s="1">
        <v>0</v>
      </c>
      <c r="F159" s="1">
        <v>0</v>
      </c>
      <c r="G159" s="2">
        <f t="shared" si="0"/>
        <v>35726.817800000004</v>
      </c>
      <c r="H159" s="2">
        <f t="shared" si="1"/>
        <v>5.0000000002910383E-2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11944</v>
      </c>
      <c r="D160" s="1">
        <f>'PR-RAS'!E164</f>
        <v>17884</v>
      </c>
      <c r="E160" s="1">
        <v>0</v>
      </c>
      <c r="F160" s="1">
        <v>0</v>
      </c>
      <c r="G160" s="2">
        <f t="shared" si="0"/>
        <v>7586.2080000000005</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5110</v>
      </c>
      <c r="E161" s="1">
        <v>0</v>
      </c>
      <c r="F161" s="1">
        <v>0</v>
      </c>
      <c r="G161" s="2">
        <f t="shared" si="0"/>
        <v>1635.2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9920</v>
      </c>
      <c r="D162" s="1">
        <f>'PR-RAS'!E166</f>
        <v>9650</v>
      </c>
      <c r="E162" s="1">
        <v>0</v>
      </c>
      <c r="F162" s="1">
        <v>0</v>
      </c>
      <c r="G162" s="2">
        <f t="shared" si="0"/>
        <v>4704.42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2024</v>
      </c>
      <c r="D164" s="1">
        <f>'PR-RAS'!E168</f>
        <v>3124</v>
      </c>
      <c r="E164" s="1">
        <v>0</v>
      </c>
      <c r="F164" s="1">
        <v>0</v>
      </c>
      <c r="G164" s="2">
        <f t="shared" si="0"/>
        <v>1348.336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27409</v>
      </c>
      <c r="D165" s="1">
        <f>'PR-RAS'!E169</f>
        <v>40460.050000000003</v>
      </c>
      <c r="E165" s="1">
        <v>0</v>
      </c>
      <c r="F165" s="1">
        <v>0</v>
      </c>
      <c r="G165" s="2">
        <f t="shared" si="0"/>
        <v>17765.972400000002</v>
      </c>
      <c r="H165" s="2">
        <f t="shared" si="1"/>
        <v>5.0000000002910383E-2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8396</v>
      </c>
      <c r="D166" s="1">
        <f>'PR-RAS'!E170</f>
        <v>12514.58</v>
      </c>
      <c r="E166" s="1">
        <v>0</v>
      </c>
      <c r="F166" s="1">
        <v>0</v>
      </c>
      <c r="G166" s="2">
        <f t="shared" si="0"/>
        <v>5515.1514000000006</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918</v>
      </c>
      <c r="D167" s="1">
        <f>'PR-RAS'!E171</f>
        <v>0</v>
      </c>
      <c r="E167" s="1">
        <v>0</v>
      </c>
      <c r="F167" s="1">
        <v>0</v>
      </c>
      <c r="G167" s="2">
        <f t="shared" si="0"/>
        <v>152.38800000000001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17956</v>
      </c>
      <c r="D168" s="1">
        <f>'PR-RAS'!E172</f>
        <v>27945.47</v>
      </c>
      <c r="E168" s="1">
        <v>0</v>
      </c>
      <c r="F168" s="1">
        <v>0</v>
      </c>
      <c r="G168" s="2">
        <f t="shared" si="0"/>
        <v>12332.438980000001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v>
      </c>
      <c r="D170" s="1">
        <f>'PR-RAS'!E174</f>
        <v>0</v>
      </c>
      <c r="E170" s="1">
        <v>0</v>
      </c>
      <c r="F170" s="1">
        <v>0</v>
      </c>
      <c r="G170" s="2">
        <f t="shared" si="0"/>
        <v>23.491000000000003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19871</v>
      </c>
      <c r="D173" s="1">
        <f>'PR-RAS'!E177</f>
        <v>12572.61</v>
      </c>
      <c r="E173" s="1">
        <v>0</v>
      </c>
      <c r="F173" s="1">
        <v>0</v>
      </c>
      <c r="G173" s="2">
        <f t="shared" si="0"/>
        <v>7742.7898399999995</v>
      </c>
      <c r="H173" s="2">
        <f t="shared" si="1"/>
        <v>0.38999999999941792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6563</v>
      </c>
      <c r="D174" s="1">
        <f>'PR-RAS'!E178</f>
        <v>5149.55</v>
      </c>
      <c r="E174" s="1">
        <v>0</v>
      </c>
      <c r="F174" s="1">
        <v>0</v>
      </c>
      <c r="G174" s="2">
        <f t="shared" si="0"/>
        <v>2917.1432999999997</v>
      </c>
      <c r="H174" s="2">
        <f t="shared" si="1"/>
        <v>0.4499999999998181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289</v>
      </c>
      <c r="D175" s="1">
        <f>'PR-RAS'!E179</f>
        <v>1699.01</v>
      </c>
      <c r="E175" s="1">
        <v>0</v>
      </c>
      <c r="F175" s="1">
        <v>0</v>
      </c>
      <c r="G175" s="2">
        <f t="shared" si="0"/>
        <v>641.54147999999998</v>
      </c>
      <c r="H175" s="2">
        <f t="shared" si="1"/>
        <v>9.9999999999909051E-3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2154</v>
      </c>
      <c r="D177" s="1">
        <f>'PR-RAS'!E181</f>
        <v>2331.3000000000002</v>
      </c>
      <c r="E177" s="1">
        <v>0</v>
      </c>
      <c r="F177" s="1">
        <v>0</v>
      </c>
      <c r="G177" s="2">
        <f t="shared" si="0"/>
        <v>1199.7216000000001</v>
      </c>
      <c r="H177" s="2">
        <f t="shared" si="1"/>
        <v>0.3000000000001819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650</v>
      </c>
      <c r="D179" s="1">
        <f>'PR-RAS'!E183</f>
        <v>0</v>
      </c>
      <c r="E179" s="1">
        <v>0</v>
      </c>
      <c r="F179" s="1">
        <v>0</v>
      </c>
      <c r="G179" s="2">
        <f t="shared" si="0"/>
        <v>115.69999999999999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2315</v>
      </c>
      <c r="D180" s="1">
        <f>'PR-RAS'!E184</f>
        <v>0</v>
      </c>
      <c r="E180" s="1">
        <v>0</v>
      </c>
      <c r="F180" s="1">
        <v>0</v>
      </c>
      <c r="G180" s="2">
        <f t="shared" si="0"/>
        <v>414.38499999999999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3262</v>
      </c>
      <c r="D181" s="1">
        <f>'PR-RAS'!E185</f>
        <v>2040</v>
      </c>
      <c r="E181" s="1">
        <v>0</v>
      </c>
      <c r="F181" s="1">
        <v>0</v>
      </c>
      <c r="G181" s="2">
        <f t="shared" si="0"/>
        <v>1321.56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4638</v>
      </c>
      <c r="D182" s="1">
        <f>'PR-RAS'!E186</f>
        <v>1352.75</v>
      </c>
      <c r="E182" s="1">
        <v>0</v>
      </c>
      <c r="F182" s="1">
        <v>0</v>
      </c>
      <c r="G182" s="2">
        <f t="shared" si="0"/>
        <v>1329.1734999999999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7099</v>
      </c>
      <c r="D184" s="1">
        <f>'PR-RAS'!E188</f>
        <v>8981.39</v>
      </c>
      <c r="E184" s="1">
        <v>0</v>
      </c>
      <c r="F184" s="1">
        <v>0</v>
      </c>
      <c r="G184" s="2">
        <f t="shared" si="0"/>
        <v>4586.3057399999998</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4409</v>
      </c>
      <c r="D186" s="1">
        <f>'PR-RAS'!E190</f>
        <v>4408.74</v>
      </c>
      <c r="E186" s="1">
        <v>0</v>
      </c>
      <c r="F186" s="1">
        <v>0</v>
      </c>
      <c r="G186" s="2">
        <f t="shared" si="0"/>
        <v>2446.8987999999999</v>
      </c>
      <c r="H186" s="2">
        <f t="shared" si="1"/>
        <v>0.26000000000021828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2690</v>
      </c>
      <c r="D187" s="1">
        <f>'PR-RAS'!E191</f>
        <v>3752.65</v>
      </c>
      <c r="E187" s="1">
        <v>0</v>
      </c>
      <c r="F187" s="1">
        <v>0</v>
      </c>
      <c r="G187" s="2">
        <f t="shared" si="0"/>
        <v>1896.3257999999998</v>
      </c>
      <c r="H187" s="2">
        <f t="shared" si="1"/>
        <v>0.34999999999990905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820</v>
      </c>
      <c r="E191" s="1">
        <v>0</v>
      </c>
      <c r="F191" s="1">
        <v>0</v>
      </c>
      <c r="G191" s="2">
        <f t="shared" si="0"/>
        <v>311.60000000000002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2981</v>
      </c>
      <c r="D192" s="1">
        <f>'PR-RAS'!E196</f>
        <v>2676.18</v>
      </c>
      <c r="E192" s="1">
        <v>0</v>
      </c>
      <c r="F192" s="1">
        <v>0</v>
      </c>
      <c r="G192" s="2">
        <f t="shared" si="0"/>
        <v>1591.6717600000002</v>
      </c>
      <c r="H192" s="2">
        <f t="shared" si="1"/>
        <v>0.17999999999983629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2981</v>
      </c>
      <c r="D206" s="1">
        <f>'PR-RAS'!E210</f>
        <v>2676.18</v>
      </c>
      <c r="E206" s="1">
        <v>0</v>
      </c>
      <c r="F206" s="1">
        <v>0</v>
      </c>
      <c r="G206" s="2">
        <f t="shared" si="0"/>
        <v>1708.3388</v>
      </c>
      <c r="H206" s="2">
        <f t="shared" si="1"/>
        <v>0.17999999999983629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1827</v>
      </c>
      <c r="D207" s="1">
        <f>'PR-RAS'!E211</f>
        <v>2676.18</v>
      </c>
      <c r="E207" s="1">
        <v>0</v>
      </c>
      <c r="F207" s="1">
        <v>0</v>
      </c>
      <c r="G207" s="2">
        <f t="shared" si="0"/>
        <v>1478.9481599999999</v>
      </c>
      <c r="H207" s="2">
        <f t="shared" si="1"/>
        <v>0.17999999999983629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1154</v>
      </c>
      <c r="D210" s="1">
        <f>'PR-RAS'!E214</f>
        <v>0</v>
      </c>
      <c r="E210" s="1">
        <v>0</v>
      </c>
      <c r="F210" s="1">
        <v>0</v>
      </c>
      <c r="G210" s="2">
        <f t="shared" si="0"/>
        <v>241.18599999999998</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261907</v>
      </c>
      <c r="D285" s="1">
        <f>'PR-RAS'!E289</f>
        <v>280596.99</v>
      </c>
      <c r="E285" s="1">
        <v>0</v>
      </c>
      <c r="F285" s="1">
        <v>0</v>
      </c>
      <c r="G285" s="2">
        <f t="shared" si="8"/>
        <v>233760.67831999998</v>
      </c>
      <c r="H285" s="2">
        <f t="shared" si="9"/>
        <v>1.0000000009313226E-2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69842</v>
      </c>
      <c r="D286" s="1">
        <f>'PR-RAS'!E290</f>
        <v>73485.219999999972</v>
      </c>
      <c r="E286" s="1">
        <v>0</v>
      </c>
      <c r="F286" s="1">
        <v>0</v>
      </c>
      <c r="G286" s="2">
        <f t="shared" si="8"/>
        <v>61791.545399999981</v>
      </c>
      <c r="H286" s="2">
        <f t="shared" si="9"/>
        <v>0.21999999997206032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417477</v>
      </c>
      <c r="D288" s="1">
        <f>'PR-RAS'!E292</f>
        <v>0</v>
      </c>
      <c r="E288" s="1">
        <v>0</v>
      </c>
      <c r="F288" s="1">
        <v>0</v>
      </c>
      <c r="G288" s="2">
        <f t="shared" si="8"/>
        <v>119815.89899999999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1253</v>
      </c>
      <c r="D293" s="1">
        <f>'PR-RAS'!E298</f>
        <v>0</v>
      </c>
      <c r="E293" s="1">
        <v>0</v>
      </c>
      <c r="F293" s="1">
        <v>0</v>
      </c>
      <c r="G293" s="2">
        <f t="shared" si="8"/>
        <v>365.87599999999998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1253</v>
      </c>
      <c r="D306" s="1">
        <f>'PR-RAS'!E311</f>
        <v>0</v>
      </c>
      <c r="E306" s="1">
        <v>0</v>
      </c>
      <c r="F306" s="1">
        <v>0</v>
      </c>
      <c r="G306" s="2">
        <f t="shared" si="8"/>
        <v>382.16499999999996</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1253</v>
      </c>
      <c r="D326" s="1">
        <f>'PR-RAS'!E331</f>
        <v>0</v>
      </c>
      <c r="E326" s="1">
        <v>0</v>
      </c>
      <c r="F326" s="1">
        <v>0</v>
      </c>
      <c r="G326" s="2">
        <f t="shared" si="8"/>
        <v>407.22500000000002</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1253</v>
      </c>
      <c r="D327" s="1">
        <f>'PR-RAS'!E332</f>
        <v>0</v>
      </c>
      <c r="E327" s="1">
        <v>0</v>
      </c>
      <c r="F327" s="1">
        <v>0</v>
      </c>
      <c r="G327" s="2">
        <f t="shared" si="8"/>
        <v>408.47800000000001</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99832</v>
      </c>
      <c r="D345" s="1">
        <f>'PR-RAS'!E350</f>
        <v>69651.01999999999</v>
      </c>
      <c r="E345" s="1">
        <v>0</v>
      </c>
      <c r="F345" s="1">
        <v>0</v>
      </c>
      <c r="G345" s="2">
        <f t="shared" si="8"/>
        <v>82262.109759999992</v>
      </c>
      <c r="H345" s="2">
        <f t="shared" si="9"/>
        <v>1.9999999989522621E-2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99832</v>
      </c>
      <c r="D358" s="1">
        <f>'PR-RAS'!E363</f>
        <v>66451.01999999999</v>
      </c>
      <c r="E358" s="1">
        <v>0</v>
      </c>
      <c r="F358" s="1">
        <v>0</v>
      </c>
      <c r="G358" s="2">
        <f t="shared" si="8"/>
        <v>83086.052279999989</v>
      </c>
      <c r="H358" s="2">
        <f t="shared" si="9"/>
        <v>1.9999999989522621E-2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9995</v>
      </c>
      <c r="D364" s="1">
        <f>'PR-RAS'!E369</f>
        <v>15663.75</v>
      </c>
      <c r="E364" s="1">
        <v>0</v>
      </c>
      <c r="F364" s="1">
        <v>0</v>
      </c>
      <c r="G364" s="2">
        <f t="shared" si="8"/>
        <v>15000.067499999999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9995</v>
      </c>
      <c r="D365" s="1">
        <f>'PR-RAS'!E370</f>
        <v>0</v>
      </c>
      <c r="E365" s="1">
        <v>0</v>
      </c>
      <c r="F365" s="1">
        <v>0</v>
      </c>
      <c r="G365" s="2">
        <f t="shared" si="8"/>
        <v>3638.18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15663.75</v>
      </c>
      <c r="E371" s="1">
        <v>0</v>
      </c>
      <c r="F371" s="1">
        <v>0</v>
      </c>
      <c r="G371" s="2">
        <f t="shared" si="8"/>
        <v>11591.174999999999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89837</v>
      </c>
      <c r="D378" s="1">
        <f>'PR-RAS'!E383</f>
        <v>50787.27</v>
      </c>
      <c r="E378" s="1">
        <v>0</v>
      </c>
      <c r="F378" s="1">
        <v>0</v>
      </c>
      <c r="G378" s="2">
        <f t="shared" si="8"/>
        <v>72162.150579999987</v>
      </c>
      <c r="H378" s="2">
        <f t="shared" si="9"/>
        <v>0.26999999999679858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89837</v>
      </c>
      <c r="D379" s="1">
        <f>'PR-RAS'!E384</f>
        <v>50787.27</v>
      </c>
      <c r="E379" s="1">
        <v>0</v>
      </c>
      <c r="F379" s="1">
        <v>0</v>
      </c>
      <c r="G379" s="2">
        <f t="shared" si="8"/>
        <v>72353.562119999988</v>
      </c>
      <c r="H379" s="2">
        <f t="shared" si="9"/>
        <v>0.26999999999679858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3200</v>
      </c>
      <c r="E397" s="1">
        <v>0</v>
      </c>
      <c r="F397" s="1">
        <v>0</v>
      </c>
      <c r="G397" s="2">
        <f t="shared" si="8"/>
        <v>2534.4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3200</v>
      </c>
      <c r="E398" s="1">
        <v>0</v>
      </c>
      <c r="F398" s="1">
        <v>0</v>
      </c>
      <c r="G398" s="2">
        <f t="shared" si="8"/>
        <v>2540.8000000000002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98579</v>
      </c>
      <c r="D403" s="1">
        <f>'PR-RAS'!E408</f>
        <v>69651.01999999999</v>
      </c>
      <c r="E403" s="1">
        <v>0</v>
      </c>
      <c r="F403" s="1">
        <v>0</v>
      </c>
      <c r="G403" s="2">
        <f t="shared" si="8"/>
        <v>95628.178079999998</v>
      </c>
      <c r="H403" s="2">
        <f t="shared" si="9"/>
        <v>1.9999999989522621E-2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346977</v>
      </c>
      <c r="D405" s="1">
        <f>'PR-RAS'!E410</f>
        <v>0</v>
      </c>
      <c r="E405" s="1">
        <v>0</v>
      </c>
      <c r="F405" s="1">
        <v>0</v>
      </c>
      <c r="G405" s="2">
        <f t="shared" si="8"/>
        <v>140178.70800000001</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333002</v>
      </c>
      <c r="D407" s="1">
        <f>'PR-RAS'!E412</f>
        <v>354082.20999999996</v>
      </c>
      <c r="E407" s="1">
        <v>0</v>
      </c>
      <c r="F407" s="1">
        <v>0</v>
      </c>
      <c r="G407" s="2">
        <f t="shared" si="8"/>
        <v>422713.56651999999</v>
      </c>
      <c r="H407" s="2">
        <f t="shared" si="9"/>
        <v>0.2099999999627471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361739</v>
      </c>
      <c r="D408" s="1">
        <f>'PR-RAS'!E413</f>
        <v>350248.01</v>
      </c>
      <c r="E408" s="1">
        <v>0</v>
      </c>
      <c r="F408" s="1">
        <v>0</v>
      </c>
      <c r="G408" s="2">
        <f t="shared" si="8"/>
        <v>432329.65313999995</v>
      </c>
      <c r="H408" s="2">
        <f t="shared" si="9"/>
        <v>1.0000000009313226E-2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3834.1999999999534</v>
      </c>
      <c r="E409" s="1">
        <v>0</v>
      </c>
      <c r="F409" s="1">
        <v>0</v>
      </c>
      <c r="G409" s="2">
        <f t="shared" si="8"/>
        <v>3128.7071999999616</v>
      </c>
      <c r="H409" s="2">
        <f t="shared" si="9"/>
        <v>0.19999999995343387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28737</v>
      </c>
      <c r="D410" s="1">
        <f>'PR-RAS'!E415</f>
        <v>0</v>
      </c>
      <c r="E410" s="1">
        <v>0</v>
      </c>
      <c r="F410" s="1">
        <v>0</v>
      </c>
      <c r="G410" s="2">
        <f t="shared" si="8"/>
        <v>11753.432999999999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70500</v>
      </c>
      <c r="D411" s="1">
        <f>'PR-RAS'!E416</f>
        <v>0</v>
      </c>
      <c r="E411" s="1">
        <v>0</v>
      </c>
      <c r="F411" s="1">
        <v>0</v>
      </c>
      <c r="G411" s="2">
        <f t="shared" si="8"/>
        <v>28905</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333002</v>
      </c>
      <c r="D633" s="1">
        <f>'PR-RAS'!E639</f>
        <v>354082.20999999996</v>
      </c>
      <c r="E633" s="1">
        <v>0</v>
      </c>
      <c r="F633" s="1">
        <v>0</v>
      </c>
      <c r="G633" s="2">
        <f t="shared" si="10"/>
        <v>658017.17744</v>
      </c>
      <c r="H633" s="2">
        <f t="shared" si="11"/>
        <v>0.2099999999627471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361739</v>
      </c>
      <c r="D634" s="1">
        <f>'PR-RAS'!E640</f>
        <v>350248.01</v>
      </c>
      <c r="E634" s="1">
        <v>0</v>
      </c>
      <c r="F634" s="1">
        <v>0</v>
      </c>
      <c r="G634" s="2">
        <f t="shared" si="10"/>
        <v>672394.76766000001</v>
      </c>
      <c r="H634" s="2">
        <f t="shared" si="11"/>
        <v>1.0000000009313226E-2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3834.1999999999534</v>
      </c>
      <c r="E635" s="1">
        <v>0</v>
      </c>
      <c r="F635" s="1">
        <v>0</v>
      </c>
      <c r="G635" s="2">
        <f t="shared" si="10"/>
        <v>4861.7655999999406</v>
      </c>
      <c r="H635" s="2">
        <f t="shared" si="11"/>
        <v>0.19999999995343387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28737</v>
      </c>
      <c r="D636" s="1">
        <f>'PR-RAS'!E642</f>
        <v>0</v>
      </c>
      <c r="E636" s="1">
        <v>0</v>
      </c>
      <c r="F636" s="1">
        <v>0</v>
      </c>
      <c r="G636" s="2">
        <f t="shared" si="10"/>
        <v>18247.994999999999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70500</v>
      </c>
      <c r="D637" s="1">
        <f>'PR-RAS'!E643</f>
        <v>0</v>
      </c>
      <c r="E637" s="1">
        <v>0</v>
      </c>
      <c r="F637" s="1">
        <v>0</v>
      </c>
      <c r="G637" s="2">
        <f t="shared" si="10"/>
        <v>44838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41763</v>
      </c>
      <c r="D639" s="1">
        <f>'PR-RAS'!E645</f>
        <v>3834.1999999999534</v>
      </c>
      <c r="E639" s="1">
        <v>0</v>
      </c>
      <c r="F639" s="1">
        <v>0</v>
      </c>
      <c r="G639" s="2">
        <f t="shared" si="10"/>
        <v>31537.233199999941</v>
      </c>
      <c r="H639" s="2">
        <f t="shared" si="11"/>
        <v>0.19999999995343387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16861</v>
      </c>
      <c r="D641" s="1">
        <f>'PR-RAS'!E647</f>
        <v>17087.64</v>
      </c>
      <c r="E641" s="1">
        <v>0</v>
      </c>
      <c r="F641" s="1">
        <v>0</v>
      </c>
      <c r="G641" s="2">
        <f t="shared" si="10"/>
        <v>32663.2192</v>
      </c>
      <c r="H641" s="2">
        <f t="shared" si="11"/>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15843</v>
      </c>
      <c r="D642" s="1">
        <f>'PR-RAS'!E649</f>
        <v>10488.7</v>
      </c>
      <c r="E642" s="1">
        <v>0</v>
      </c>
      <c r="F642" s="1">
        <v>0</v>
      </c>
      <c r="G642" s="2">
        <f t="shared" si="10"/>
        <v>23601.876400000001</v>
      </c>
      <c r="H642" s="2">
        <f t="shared" si="11"/>
        <v>0.2999999999992724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338950</v>
      </c>
      <c r="D643" s="1">
        <f>'PR-RAS'!E650</f>
        <v>369563.54</v>
      </c>
      <c r="E643" s="1">
        <v>0</v>
      </c>
      <c r="F643" s="1">
        <v>0</v>
      </c>
      <c r="G643" s="2">
        <f t="shared" si="10"/>
        <v>692125.48536000005</v>
      </c>
      <c r="H643" s="2">
        <f t="shared" si="11"/>
        <v>0.46000000002095476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344302</v>
      </c>
      <c r="D644" s="1">
        <f>'PR-RAS'!E651</f>
        <v>374099.54</v>
      </c>
      <c r="E644" s="1">
        <v>0</v>
      </c>
      <c r="F644" s="1">
        <v>0</v>
      </c>
      <c r="G644" s="2">
        <f t="shared" si="10"/>
        <v>702478.19444000011</v>
      </c>
      <c r="H644" s="2">
        <f t="shared" si="11"/>
        <v>0.46000000002095476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10491</v>
      </c>
      <c r="D645" s="1">
        <f>'PR-RAS'!E652</f>
        <v>5952.7000000000116</v>
      </c>
      <c r="E645" s="1">
        <v>0</v>
      </c>
      <c r="F645" s="1">
        <v>0</v>
      </c>
      <c r="G645" s="2">
        <f t="shared" si="10"/>
        <v>14423.281600000015</v>
      </c>
      <c r="H645" s="2">
        <f t="shared" si="11"/>
        <v>0.29999999998835847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5000</v>
      </c>
      <c r="D655" s="1">
        <f>'PR-RAS'!E662</f>
        <v>0</v>
      </c>
      <c r="E655" s="1">
        <v>0</v>
      </c>
      <c r="F655" s="1">
        <v>0</v>
      </c>
      <c r="G655" s="2">
        <f t="shared" si="10"/>
        <v>3270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7000</v>
      </c>
      <c r="D659" s="1">
        <f>'PR-RAS'!E666</f>
        <v>0</v>
      </c>
      <c r="E659" s="1">
        <v>0</v>
      </c>
      <c r="F659" s="1">
        <v>0</v>
      </c>
      <c r="G659" s="2">
        <f t="shared" si="10"/>
        <v>4606</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39995</v>
      </c>
      <c r="D670" s="1">
        <f>'PR-RAS'!E677</f>
        <v>43000</v>
      </c>
      <c r="E670" s="1">
        <v>0</v>
      </c>
      <c r="F670" s="1">
        <v>0</v>
      </c>
      <c r="G670" s="2">
        <f t="shared" si="10"/>
        <v>84290.654999999999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5000</v>
      </c>
      <c r="E671" s="1">
        <v>0</v>
      </c>
      <c r="F671" s="1">
        <v>0</v>
      </c>
      <c r="G671" s="2">
        <f t="shared" si="10"/>
        <v>6700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9920</v>
      </c>
      <c r="D711" s="1">
        <f>'PR-RAS'!E718</f>
        <v>9650</v>
      </c>
      <c r="E711" s="1">
        <v>0</v>
      </c>
      <c r="F711" s="1">
        <v>0</v>
      </c>
      <c r="G711" s="2">
        <f t="shared" si="10"/>
        <v>20746.2</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650</v>
      </c>
      <c r="D713" s="1">
        <f>'PR-RAS'!E720</f>
        <v>0</v>
      </c>
      <c r="E713" s="1">
        <v>0</v>
      </c>
      <c r="F713" s="1">
        <v>0</v>
      </c>
      <c r="G713" s="2">
        <f t="shared" si="10"/>
        <v>462.79999999999995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243</v>
      </c>
      <c r="D719" s="1">
        <f>'PR-RAS'!E726</f>
        <v>243.12</v>
      </c>
      <c r="E719" s="1">
        <v>0</v>
      </c>
      <c r="F719" s="1">
        <v>0</v>
      </c>
      <c r="G719" s="2">
        <f t="shared" si="10"/>
        <v>523.59432000000004</v>
      </c>
      <c r="H719" s="2">
        <f t="shared" si="11"/>
        <v>0.12000000000000455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1536365</v>
      </c>
      <c r="D984" s="6">
        <f>BILANCA!E6</f>
        <v>1361130.62</v>
      </c>
      <c r="E984" s="6">
        <v>0</v>
      </c>
      <c r="F984" s="6">
        <v>0</v>
      </c>
      <c r="G984" s="7">
        <f t="shared" ref="G984:G1241" si="22">B984/1000*C984+B984/500*D984</f>
        <v>4258.6262400000005</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1509013</v>
      </c>
      <c r="D985" s="1">
        <f>BILANCA!E7</f>
        <v>1329720.08</v>
      </c>
      <c r="E985" s="1">
        <v>0</v>
      </c>
      <c r="F985" s="1">
        <v>0</v>
      </c>
      <c r="G985" s="2">
        <f t="shared" si="22"/>
        <v>8336.9063200000001</v>
      </c>
      <c r="H985" s="2">
        <f t="shared" si="19"/>
        <v>8.0000000074505806E-2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1509013</v>
      </c>
      <c r="D990" s="1">
        <f>BILANCA!E12</f>
        <v>1329720.08</v>
      </c>
      <c r="E990" s="1">
        <v>0</v>
      </c>
      <c r="F990" s="1">
        <v>0</v>
      </c>
      <c r="G990" s="2">
        <f t="shared" si="22"/>
        <v>29179.172120000003</v>
      </c>
      <c r="H990" s="2">
        <f t="shared" si="19"/>
        <v>8.0000000074505806E-2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613308</v>
      </c>
      <c r="D991" s="1">
        <f>BILANCA!E13</f>
        <v>604130.86</v>
      </c>
      <c r="E991" s="1">
        <v>0</v>
      </c>
      <c r="F991" s="1">
        <v>0</v>
      </c>
      <c r="G991" s="2">
        <f t="shared" si="22"/>
        <v>14572.55776</v>
      </c>
      <c r="H991" s="2">
        <f t="shared" si="19"/>
        <v>0.14000000001396984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734171</v>
      </c>
      <c r="D993" s="1">
        <f>BILANCA!E15</f>
        <v>734171</v>
      </c>
      <c r="E993" s="1">
        <v>0</v>
      </c>
      <c r="F993" s="1">
        <v>0</v>
      </c>
      <c r="G993" s="2">
        <f t="shared" si="22"/>
        <v>22025.13</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120863</v>
      </c>
      <c r="D996" s="1">
        <f>BILANCA!E18</f>
        <v>130040.14</v>
      </c>
      <c r="E996" s="1">
        <v>0</v>
      </c>
      <c r="F996" s="1">
        <v>0</v>
      </c>
      <c r="G996" s="2">
        <f t="shared" si="22"/>
        <v>4952.2626399999999</v>
      </c>
      <c r="H996" s="2">
        <f t="shared" si="19"/>
        <v>0.13999999999941792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51926</v>
      </c>
      <c r="D997" s="1">
        <f>BILANCA!E19</f>
        <v>15663.75</v>
      </c>
      <c r="E997" s="1">
        <v>0</v>
      </c>
      <c r="F997" s="1">
        <v>0</v>
      </c>
      <c r="G997" s="2">
        <f t="shared" si="22"/>
        <v>1165.549</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394307</v>
      </c>
      <c r="D998" s="1">
        <f>BILANCA!E20</f>
        <v>394307</v>
      </c>
      <c r="E998" s="1">
        <v>0</v>
      </c>
      <c r="F998" s="1">
        <v>0</v>
      </c>
      <c r="G998" s="2">
        <f t="shared" si="22"/>
        <v>17743.814999999999</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7294</v>
      </c>
      <c r="D999" s="1">
        <f>BILANCA!E21</f>
        <v>7294</v>
      </c>
      <c r="E999" s="1">
        <v>0</v>
      </c>
      <c r="F999" s="1">
        <v>0</v>
      </c>
      <c r="G999" s="2">
        <f t="shared" si="22"/>
        <v>350.11200000000002</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51639</v>
      </c>
      <c r="D1000" s="1">
        <f>BILANCA!E22</f>
        <v>51639</v>
      </c>
      <c r="E1000" s="1">
        <v>0</v>
      </c>
      <c r="F1000" s="1">
        <v>0</v>
      </c>
      <c r="G1000" s="2">
        <f t="shared" si="22"/>
        <v>2633.5889999999999</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46627</v>
      </c>
      <c r="D1004" s="1">
        <f>BILANCA!E26</f>
        <v>62290.75</v>
      </c>
      <c r="E1004" s="1">
        <v>0</v>
      </c>
      <c r="F1004" s="1">
        <v>0</v>
      </c>
      <c r="G1004" s="2">
        <f t="shared" si="22"/>
        <v>3595.3785000000003</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447941</v>
      </c>
      <c r="D1006" s="1">
        <f>BILANCA!E28</f>
        <v>499867</v>
      </c>
      <c r="E1006" s="1">
        <v>0</v>
      </c>
      <c r="F1006" s="1">
        <v>0</v>
      </c>
      <c r="G1006" s="2">
        <f t="shared" si="22"/>
        <v>33296.525000000001</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840402</v>
      </c>
      <c r="D1013" s="1">
        <f>BILANCA!E35</f>
        <v>709925.47</v>
      </c>
      <c r="E1013" s="1">
        <v>0</v>
      </c>
      <c r="F1013" s="1">
        <v>0</v>
      </c>
      <c r="G1013" s="2">
        <f t="shared" si="22"/>
        <v>67807.588199999998</v>
      </c>
      <c r="H1013" s="2">
        <f t="shared" si="19"/>
        <v>0.46999999997206032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906319</v>
      </c>
      <c r="D1014" s="1">
        <f>BILANCA!E36</f>
        <v>957106.27</v>
      </c>
      <c r="E1014" s="1">
        <v>0</v>
      </c>
      <c r="F1014" s="1">
        <v>0</v>
      </c>
      <c r="G1014" s="2">
        <f t="shared" si="22"/>
        <v>87436.477740000002</v>
      </c>
      <c r="H1014" s="2">
        <f t="shared" si="19"/>
        <v>0.27000000001862645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65917</v>
      </c>
      <c r="D1018" s="1">
        <f>BILANCA!E40</f>
        <v>247180.79999999999</v>
      </c>
      <c r="E1018" s="1">
        <v>0</v>
      </c>
      <c r="F1018" s="1">
        <v>0</v>
      </c>
      <c r="G1018" s="2">
        <f t="shared" si="22"/>
        <v>19609.751</v>
      </c>
      <c r="H1018" s="2">
        <f t="shared" si="19"/>
        <v>0.20000000001164153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3377</v>
      </c>
      <c r="D1023" s="1">
        <f>BILANCA!E45</f>
        <v>0</v>
      </c>
      <c r="E1023" s="1">
        <v>0</v>
      </c>
      <c r="F1023" s="1">
        <v>0</v>
      </c>
      <c r="G1023" s="2">
        <f t="shared" si="22"/>
        <v>135.08000000000001</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65931</v>
      </c>
      <c r="D1026" s="1">
        <f>BILANCA!E48</f>
        <v>65931</v>
      </c>
      <c r="E1026" s="1">
        <v>0</v>
      </c>
      <c r="F1026" s="1">
        <v>0</v>
      </c>
      <c r="G1026" s="2">
        <f t="shared" si="22"/>
        <v>8505.0990000000002</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62554</v>
      </c>
      <c r="D1028" s="1">
        <f>BILANCA!E50</f>
        <v>65931</v>
      </c>
      <c r="E1028" s="1">
        <v>0</v>
      </c>
      <c r="F1028" s="1">
        <v>0</v>
      </c>
      <c r="G1028" s="2">
        <f t="shared" si="22"/>
        <v>8748.7199999999993</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2739</v>
      </c>
      <c r="D1032" s="1">
        <f>BILANCA!E54</f>
        <v>2739</v>
      </c>
      <c r="E1032" s="1">
        <v>0</v>
      </c>
      <c r="F1032" s="1">
        <v>0</v>
      </c>
      <c r="G1032" s="2">
        <f t="shared" si="22"/>
        <v>402.63300000000004</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2739</v>
      </c>
      <c r="D1033" s="1">
        <f>BILANCA!E55</f>
        <v>2739</v>
      </c>
      <c r="E1033" s="1">
        <v>0</v>
      </c>
      <c r="F1033" s="1">
        <v>0</v>
      </c>
      <c r="G1033" s="2">
        <f t="shared" si="22"/>
        <v>410.85</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27352</v>
      </c>
      <c r="D1046" s="1">
        <f>BILANCA!E68</f>
        <v>31410.54</v>
      </c>
      <c r="E1046" s="1">
        <v>0</v>
      </c>
      <c r="F1046" s="1">
        <v>0</v>
      </c>
      <c r="G1046" s="2">
        <f t="shared" si="22"/>
        <v>5680.9040399999994</v>
      </c>
      <c r="H1046" s="2">
        <f t="shared" si="19"/>
        <v>0.45999999999912689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10491</v>
      </c>
      <c r="D1047" s="1">
        <f>BILANCA!E69</f>
        <v>5952.7000000000007</v>
      </c>
      <c r="E1047" s="1">
        <v>0</v>
      </c>
      <c r="F1047" s="1">
        <v>0</v>
      </c>
      <c r="G1047" s="2">
        <f t="shared" si="22"/>
        <v>1433.3696</v>
      </c>
      <c r="H1047" s="2">
        <f t="shared" si="19"/>
        <v>0.2999999999992724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7798</v>
      </c>
      <c r="D1048" s="1">
        <f>BILANCA!E70</f>
        <v>5308.22</v>
      </c>
      <c r="E1048" s="1">
        <v>0</v>
      </c>
      <c r="F1048" s="1">
        <v>0</v>
      </c>
      <c r="G1048" s="2">
        <f t="shared" si="22"/>
        <v>1196.9386</v>
      </c>
      <c r="H1048" s="2">
        <f t="shared" si="19"/>
        <v>0.22000000000025466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7798</v>
      </c>
      <c r="D1049" s="1">
        <f>BILANCA!E71</f>
        <v>5308.22</v>
      </c>
      <c r="E1049" s="1">
        <v>0</v>
      </c>
      <c r="F1049" s="1">
        <v>0</v>
      </c>
      <c r="G1049" s="2">
        <f t="shared" si="22"/>
        <v>1215.35304</v>
      </c>
      <c r="H1049" s="2">
        <f t="shared" si="19"/>
        <v>0.22000000000025466</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2693</v>
      </c>
      <c r="D1054" s="1">
        <f>BILANCA!E76</f>
        <v>644.48</v>
      </c>
      <c r="E1054" s="1">
        <v>0</v>
      </c>
      <c r="F1054" s="1">
        <v>0</v>
      </c>
      <c r="G1054" s="2">
        <f t="shared" si="22"/>
        <v>282.71915999999999</v>
      </c>
      <c r="H1054" s="2">
        <f t="shared" si="19"/>
        <v>0.48000000000001819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8370.2000000000007</v>
      </c>
      <c r="E1056" s="1">
        <v>0</v>
      </c>
      <c r="F1056" s="1">
        <v>0</v>
      </c>
      <c r="G1056" s="2">
        <f t="shared" si="22"/>
        <v>1222.0491999999999</v>
      </c>
      <c r="H1056" s="2">
        <f t="shared" si="19"/>
        <v>0.2000000000007276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8370.2000000000007</v>
      </c>
      <c r="E1062" s="1">
        <v>0</v>
      </c>
      <c r="F1062" s="1">
        <v>0</v>
      </c>
      <c r="G1062" s="2">
        <f t="shared" si="22"/>
        <v>1322.4916000000001</v>
      </c>
      <c r="H1062" s="2">
        <f t="shared" si="19"/>
        <v>0.2000000000007276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16861</v>
      </c>
      <c r="D1148" s="1">
        <f>BILANCA!E170</f>
        <v>17087.64</v>
      </c>
      <c r="E1148" s="1">
        <v>0</v>
      </c>
      <c r="F1148" s="1">
        <v>0</v>
      </c>
      <c r="G1148" s="2">
        <f t="shared" si="22"/>
        <v>8420.9861999999994</v>
      </c>
      <c r="H1148" s="2">
        <f t="shared" si="23"/>
        <v>0.36000000000058208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16861</v>
      </c>
      <c r="D1151" s="1">
        <f>BILANCA!E173</f>
        <v>17087.64</v>
      </c>
      <c r="E1151" s="1">
        <v>0</v>
      </c>
      <c r="F1151" s="1">
        <v>0</v>
      </c>
      <c r="G1151" s="2">
        <f t="shared" si="22"/>
        <v>8574.0950400000002</v>
      </c>
      <c r="H1151" s="2">
        <f t="shared" si="23"/>
        <v>0.36000000000058208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1536365</v>
      </c>
      <c r="D1152" s="1">
        <f>BILANCA!E175</f>
        <v>1361130.6199999999</v>
      </c>
      <c r="E1152" s="1">
        <v>0</v>
      </c>
      <c r="F1152" s="1">
        <v>0</v>
      </c>
      <c r="G1152" s="2">
        <f t="shared" si="22"/>
        <v>719707.83455999999</v>
      </c>
      <c r="H1152" s="2">
        <f t="shared" si="23"/>
        <v>0.38000000012107193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16861</v>
      </c>
      <c r="D1153" s="1">
        <f>BILANCA!E176</f>
        <v>0</v>
      </c>
      <c r="E1153" s="1">
        <v>0</v>
      </c>
      <c r="F1153" s="1">
        <v>0</v>
      </c>
      <c r="G1153" s="2">
        <f t="shared" si="22"/>
        <v>2866.3700000000003</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16861</v>
      </c>
      <c r="D1154" s="1">
        <f>BILANCA!E177</f>
        <v>0</v>
      </c>
      <c r="E1154" s="1">
        <v>0</v>
      </c>
      <c r="F1154" s="1">
        <v>0</v>
      </c>
      <c r="G1154" s="2">
        <f t="shared" si="22"/>
        <v>2883.2310000000002</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15941</v>
      </c>
      <c r="D1155" s="1">
        <f>BILANCA!E178</f>
        <v>0</v>
      </c>
      <c r="E1155" s="1">
        <v>0</v>
      </c>
      <c r="F1155" s="1">
        <v>0</v>
      </c>
      <c r="G1155" s="2">
        <f t="shared" si="22"/>
        <v>2741.8519999999999</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920</v>
      </c>
      <c r="D1156" s="1">
        <f>BILANCA!E179</f>
        <v>0</v>
      </c>
      <c r="E1156" s="1">
        <v>0</v>
      </c>
      <c r="F1156" s="1">
        <v>0</v>
      </c>
      <c r="G1156" s="2">
        <f t="shared" si="22"/>
        <v>159.16</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1519504</v>
      </c>
      <c r="D1214" s="1">
        <f>BILANCA!E237</f>
        <v>1361130.6199999999</v>
      </c>
      <c r="E1214" s="1">
        <v>0</v>
      </c>
      <c r="F1214" s="1">
        <v>0</v>
      </c>
      <c r="G1214" s="2">
        <f t="shared" si="22"/>
        <v>979847.77043999999</v>
      </c>
      <c r="H1214" s="2">
        <f t="shared" si="23"/>
        <v>0.38000000012107193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1476488</v>
      </c>
      <c r="D1215" s="1">
        <f>BILANCA!E238</f>
        <v>1357296.42</v>
      </c>
      <c r="E1215" s="1">
        <v>0</v>
      </c>
      <c r="F1215" s="1">
        <v>0</v>
      </c>
      <c r="G1215" s="2">
        <f t="shared" si="22"/>
        <v>972330.75488000002</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1476488</v>
      </c>
      <c r="D1216" s="1">
        <f>BILANCA!E239</f>
        <v>1357296.42</v>
      </c>
      <c r="E1216" s="1">
        <v>0</v>
      </c>
      <c r="F1216" s="1">
        <v>0</v>
      </c>
      <c r="G1216" s="2">
        <f t="shared" si="22"/>
        <v>976521.83571999997</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1476488</v>
      </c>
      <c r="D1217" s="1">
        <f>BILANCA!E240</f>
        <v>1357296.42</v>
      </c>
      <c r="E1217" s="1">
        <v>0</v>
      </c>
      <c r="F1217" s="1">
        <v>0</v>
      </c>
      <c r="G1217" s="2">
        <f t="shared" si="22"/>
        <v>980712.91656000004</v>
      </c>
      <c r="H1217" s="2">
        <f t="shared" si="23"/>
        <v>0.41999999992549419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41763</v>
      </c>
      <c r="D1222" s="1">
        <f>BILANCA!E245</f>
        <v>3834.2</v>
      </c>
      <c r="E1222" s="1">
        <v>0</v>
      </c>
      <c r="F1222" s="1">
        <v>0</v>
      </c>
      <c r="G1222" s="2">
        <f t="shared" si="22"/>
        <v>11814.104600000001</v>
      </c>
      <c r="H1222" s="2">
        <f t="shared" si="23"/>
        <v>0.1999999999998181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41763</v>
      </c>
      <c r="D1223" s="1">
        <f>BILANCA!E246</f>
        <v>3834.2</v>
      </c>
      <c r="E1223" s="1">
        <v>0</v>
      </c>
      <c r="F1223" s="1">
        <v>0</v>
      </c>
      <c r="G1223" s="2">
        <f t="shared" si="22"/>
        <v>11863.535999999998</v>
      </c>
      <c r="H1223" s="2">
        <f t="shared" si="23"/>
        <v>0.1999999999998181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41763</v>
      </c>
      <c r="D1224" s="1">
        <f>BILANCA!E247</f>
        <v>3834.2</v>
      </c>
      <c r="E1224" s="1">
        <v>0</v>
      </c>
      <c r="F1224" s="1">
        <v>0</v>
      </c>
      <c r="G1224" s="2">
        <f t="shared" si="22"/>
        <v>11912.9674</v>
      </c>
      <c r="H1224" s="2">
        <f t="shared" si="23"/>
        <v>0.1999999999998181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1253</v>
      </c>
      <c r="D1233" s="1">
        <f>BILANCA!E256</f>
        <v>0</v>
      </c>
      <c r="E1233" s="1">
        <v>0</v>
      </c>
      <c r="F1233" s="1">
        <v>0</v>
      </c>
      <c r="G1233" s="2">
        <f t="shared" si="22"/>
        <v>313.25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16861</v>
      </c>
      <c r="D1264" s="1">
        <f>BILANCA!E288</f>
        <v>0</v>
      </c>
      <c r="E1264" s="1">
        <v>0</v>
      </c>
      <c r="F1264" s="1">
        <v>0</v>
      </c>
      <c r="G1264" s="2">
        <f t="shared" si="24"/>
        <v>4737.9410000000007</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361739</v>
      </c>
      <c r="D1401" s="1">
        <f>'RAS-funkcijski'!E107</f>
        <v>350248.01</v>
      </c>
      <c r="E1401" s="1">
        <v>0</v>
      </c>
      <c r="F1401" s="1">
        <v>0</v>
      </c>
      <c r="G1401" s="2">
        <f t="shared" si="24"/>
        <v>109410.20706</v>
      </c>
      <c r="H1401" s="2">
        <f t="shared" si="27"/>
        <v>1.0000000009313226E-2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361739</v>
      </c>
      <c r="D1403" s="1">
        <f>'RAS-funkcijski'!E109</f>
        <v>350248.01</v>
      </c>
      <c r="E1403" s="1">
        <v>0</v>
      </c>
      <c r="F1403" s="1">
        <v>0</v>
      </c>
      <c r="G1403" s="2">
        <f t="shared" si="24"/>
        <v>111534.6771</v>
      </c>
      <c r="H1403" s="2">
        <f t="shared" si="27"/>
        <v>1.0000000009313226E-2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361739</v>
      </c>
      <c r="D1435" s="13">
        <f>'RAS-funkcijski'!E141</f>
        <v>350248.01</v>
      </c>
      <c r="E1435" s="13">
        <v>0</v>
      </c>
      <c r="F1435" s="13">
        <v>0</v>
      </c>
      <c r="G1435" s="14">
        <f t="shared" si="24"/>
        <v>145526.19774000003</v>
      </c>
      <c r="H1435" s="14">
        <f t="shared" si="27"/>
        <v>1.0000000009313226E-2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350248.01</v>
      </c>
      <c r="D1481" s="1">
        <v>0</v>
      </c>
      <c r="E1481" s="1">
        <v>0</v>
      </c>
      <c r="F1481" s="1">
        <v>0</v>
      </c>
      <c r="G1481" s="2">
        <f t="shared" si="34"/>
        <v>700.49602000000004</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280596.99</v>
      </c>
      <c r="D1483" s="1">
        <v>0</v>
      </c>
      <c r="E1483" s="1">
        <v>0</v>
      </c>
      <c r="F1483" s="1">
        <v>0</v>
      </c>
      <c r="G1483" s="2">
        <f t="shared" si="34"/>
        <v>1122.38796</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198022.76</v>
      </c>
      <c r="D1484" s="1">
        <v>0</v>
      </c>
      <c r="E1484" s="1">
        <v>0</v>
      </c>
      <c r="F1484" s="1">
        <v>0</v>
      </c>
      <c r="G1484" s="2">
        <f t="shared" si="34"/>
        <v>990.11380000000008</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79898.05</v>
      </c>
      <c r="D1485" s="1">
        <v>0</v>
      </c>
      <c r="E1485" s="1">
        <v>0</v>
      </c>
      <c r="F1485" s="1">
        <v>0</v>
      </c>
      <c r="G1485" s="2">
        <f t="shared" si="34"/>
        <v>479.38830000000002</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2676.18</v>
      </c>
      <c r="D1486" s="1">
        <v>0</v>
      </c>
      <c r="E1486" s="1">
        <v>0</v>
      </c>
      <c r="F1486" s="1">
        <v>0</v>
      </c>
      <c r="G1486" s="2">
        <f t="shared" si="34"/>
        <v>18.733259999999998</v>
      </c>
      <c r="H1486" s="2">
        <f t="shared" si="35"/>
        <v>0.17999999999983629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69651.02</v>
      </c>
      <c r="D1492" s="1">
        <v>0</v>
      </c>
      <c r="E1492" s="1">
        <v>0</v>
      </c>
      <c r="F1492" s="1">
        <v>0</v>
      </c>
      <c r="G1492" s="2">
        <f t="shared" si="34"/>
        <v>905.46325999999999</v>
      </c>
      <c r="H1492" s="2">
        <f t="shared" si="35"/>
        <v>2.0000000004074536E-2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350248.01</v>
      </c>
      <c r="D1499" s="1">
        <v>0</v>
      </c>
      <c r="E1499" s="1">
        <v>0</v>
      </c>
      <c r="F1499" s="1">
        <v>0</v>
      </c>
      <c r="G1499" s="2">
        <f t="shared" si="34"/>
        <v>7004.9602000000004</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280596.99</v>
      </c>
      <c r="D1501" s="1">
        <v>0</v>
      </c>
      <c r="E1501" s="1">
        <v>0</v>
      </c>
      <c r="F1501" s="1">
        <v>0</v>
      </c>
      <c r="G1501" s="2">
        <f t="shared" si="34"/>
        <v>6173.1337799999992</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198022.76</v>
      </c>
      <c r="D1502" s="1">
        <v>0</v>
      </c>
      <c r="E1502" s="1">
        <v>0</v>
      </c>
      <c r="F1502" s="1">
        <v>0</v>
      </c>
      <c r="G1502" s="2">
        <f t="shared" si="34"/>
        <v>4554.5234799999998</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79898.05</v>
      </c>
      <c r="D1503" s="1">
        <v>0</v>
      </c>
      <c r="E1503" s="1">
        <v>0</v>
      </c>
      <c r="F1503" s="1">
        <v>0</v>
      </c>
      <c r="G1503" s="2">
        <f t="shared" si="34"/>
        <v>1917.5532000000001</v>
      </c>
      <c r="H1503" s="2">
        <f t="shared" si="35"/>
        <v>5.0000000002910383E-2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2676.18</v>
      </c>
      <c r="D1504" s="1">
        <v>0</v>
      </c>
      <c r="E1504" s="1">
        <v>0</v>
      </c>
      <c r="F1504" s="1">
        <v>0</v>
      </c>
      <c r="G1504" s="2">
        <f t="shared" si="34"/>
        <v>66.904499999999999</v>
      </c>
      <c r="H1504" s="2">
        <f t="shared" si="35"/>
        <v>0.17999999999983629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69651.02</v>
      </c>
      <c r="D1510" s="1">
        <v>0</v>
      </c>
      <c r="E1510" s="1">
        <v>0</v>
      </c>
      <c r="F1510" s="1">
        <v>0</v>
      </c>
      <c r="G1510" s="2">
        <f t="shared" si="34"/>
        <v>2159.1816200000003</v>
      </c>
      <c r="H1510" s="2">
        <f t="shared" si="35"/>
        <v>2.0000000004074536E-2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46181</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331749</v>
      </c>
      <c r="I16" s="172">
        <f>'PR-RAS'!E6</f>
        <v>354082.20999999996</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261907</v>
      </c>
      <c r="I17" s="172">
        <f>'PR-RAS'!E151</f>
        <v>280596.99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41763</v>
      </c>
      <c r="I18" s="172">
        <f>'PR-RAS'!E645</f>
        <v>3834.1999999999534</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1509013</v>
      </c>
      <c r="I20" s="175">
        <f>BILANCA!E7</f>
        <v>1329720.08</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27352</v>
      </c>
      <c r="I21" s="177">
        <f>BILANCA!E68</f>
        <v>31410.54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16861</v>
      </c>
      <c r="I22" s="177">
        <f>BILANCA!E176</f>
        <v>0</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1519504</v>
      </c>
      <c r="I23" s="179">
        <f>BILANCA!E237</f>
        <v>1361130.6199999999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361739</v>
      </c>
      <c r="I28" s="181">
        <f>'RAS-funkcijski'!E141</f>
        <v>350248.01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391" zoomScaleNormal="100" workbookViewId="0">
      <selection activeCell="H403" sqref="H40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331749</v>
      </c>
      <c r="E6" s="53">
        <f>E7+E44+E50+E82+E106+E124+E133+E139</f>
        <v>354082.20999999996</v>
      </c>
      <c r="F6" s="54">
        <f t="shared" ref="F6:F131" si="0">IF(D6&lt;&gt;0,IF(E6/D6&gt;=100,"&gt;&gt;100",E6/D6*100),"-")</f>
        <v>106.73196000590808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51995</v>
      </c>
      <c r="E50" s="53">
        <f>E51+E54+E59+E62+E65+E68+E71+E74+E77</f>
        <v>48000</v>
      </c>
      <c r="F50" s="54">
        <f t="shared" si="0"/>
        <v>92.316568900855856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12000</v>
      </c>
      <c r="E59" s="53">
        <f t="shared" si="12"/>
        <v>0</v>
      </c>
      <c r="F59" s="54">
        <f t="shared" si="0"/>
        <v>0</v>
      </c>
    </row>
    <row r="60" spans="1:6" ht="24" x14ac:dyDescent="0.2">
      <c r="A60" s="55">
        <v>6331</v>
      </c>
      <c r="B60" s="88" t="s">
        <v>163</v>
      </c>
      <c r="C60" s="52" t="s">
        <v>164</v>
      </c>
      <c r="D60" s="244">
        <v>5000</v>
      </c>
      <c r="E60" s="244"/>
      <c r="F60" s="54">
        <f t="shared" si="0"/>
        <v>0</v>
      </c>
    </row>
    <row r="61" spans="1:6" ht="24" x14ac:dyDescent="0.2">
      <c r="A61" s="55">
        <v>6332</v>
      </c>
      <c r="B61" s="88" t="s">
        <v>165</v>
      </c>
      <c r="C61" s="52" t="s">
        <v>166</v>
      </c>
      <c r="D61" s="244">
        <v>7000</v>
      </c>
      <c r="E61" s="244"/>
      <c r="F61" s="54">
        <f t="shared" si="0"/>
        <v>0</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39995</v>
      </c>
      <c r="E68" s="53">
        <f t="shared" si="15"/>
        <v>48000</v>
      </c>
      <c r="F68" s="54">
        <f t="shared" si="0"/>
        <v>120.01500187523439</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v>39995</v>
      </c>
      <c r="E70" s="244">
        <v>48000</v>
      </c>
      <c r="F70" s="54">
        <f t="shared" si="0"/>
        <v>120.01500187523439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0.1</v>
      </c>
      <c r="F82" s="54">
        <f t="shared" si="0"/>
        <v>10</v>
      </c>
    </row>
    <row r="83" spans="1:6" ht="12.75" customHeight="1" x14ac:dyDescent="0.2">
      <c r="A83" s="55">
        <v>641</v>
      </c>
      <c r="B83" s="87" t="s">
        <v>209</v>
      </c>
      <c r="C83" s="52" t="s">
        <v>210</v>
      </c>
      <c r="D83" s="53">
        <f t="shared" ref="D83:E83" si="20">SUM(D84:D90)</f>
        <v>1</v>
      </c>
      <c r="E83" s="53">
        <f t="shared" si="20"/>
        <v>0.1</v>
      </c>
      <c r="F83" s="54">
        <f t="shared" si="0"/>
        <v>10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0.1</v>
      </c>
      <c r="F85" s="54">
        <f t="shared" si="0"/>
        <v>10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120</v>
      </c>
      <c r="E106" s="53">
        <f t="shared" si="23"/>
        <v>22404</v>
      </c>
      <c r="F106" s="54" t="str">
        <f t="shared" si="0"/>
        <v>&gt;&gt;100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120</v>
      </c>
      <c r="E112" s="53">
        <f t="shared" si="25"/>
        <v>22404</v>
      </c>
      <c r="F112" s="54" t="str">
        <f t="shared" si="0"/>
        <v>&gt;&gt;100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120</v>
      </c>
      <c r="E117" s="244">
        <v>22404</v>
      </c>
      <c r="F117" s="54" t="str">
        <f t="shared" si="0"/>
        <v>&gt;&gt;100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17484</v>
      </c>
      <c r="E124" s="53">
        <f t="shared" si="27"/>
        <v>0</v>
      </c>
      <c r="F124" s="54">
        <f t="shared" si="0"/>
        <v>0</v>
      </c>
    </row>
    <row r="125" spans="1:6" ht="12.75" customHeight="1" x14ac:dyDescent="0.2">
      <c r="A125" s="55">
        <v>661</v>
      </c>
      <c r="B125" s="88" t="s">
        <v>293</v>
      </c>
      <c r="C125" s="52" t="s">
        <v>294</v>
      </c>
      <c r="D125" s="53">
        <f t="shared" ref="D125:E125" si="28">SUM(D126:D127)</f>
        <v>17484</v>
      </c>
      <c r="E125" s="53">
        <f t="shared" si="28"/>
        <v>0</v>
      </c>
      <c r="F125" s="54">
        <f t="shared" si="0"/>
        <v>0</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17484</v>
      </c>
      <c r="E127" s="244"/>
      <c r="F127" s="54">
        <f t="shared" si="0"/>
        <v>0</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262149</v>
      </c>
      <c r="E133" s="53">
        <f t="shared" si="30"/>
        <v>283678.11</v>
      </c>
      <c r="F133" s="54">
        <f t="shared" ref="F133:F223" si="31">IF(D133&lt;&gt;0,IF(E133/D133&gt;=100,"&gt;&gt;100",E133/D133*100),"-")</f>
        <v>108.21254706292987</v>
      </c>
    </row>
    <row r="134" spans="1:6" ht="24" x14ac:dyDescent="0.2">
      <c r="A134" s="55">
        <v>671</v>
      </c>
      <c r="B134" s="234" t="s">
        <v>311</v>
      </c>
      <c r="C134" s="52" t="s">
        <v>312</v>
      </c>
      <c r="D134" s="53">
        <f t="shared" ref="D134:E134" si="32">SUM(D135:D137)</f>
        <v>262149</v>
      </c>
      <c r="E134" s="53">
        <f t="shared" si="32"/>
        <v>283678.11</v>
      </c>
      <c r="F134" s="54">
        <f t="shared" si="31"/>
        <v>108.21254706292987</v>
      </c>
    </row>
    <row r="135" spans="1:6" ht="12.75" customHeight="1" x14ac:dyDescent="0.2">
      <c r="A135" s="55">
        <v>6711</v>
      </c>
      <c r="B135" s="87" t="s">
        <v>313</v>
      </c>
      <c r="C135" s="52" t="s">
        <v>314</v>
      </c>
      <c r="D135" s="244">
        <v>247149</v>
      </c>
      <c r="E135" s="244">
        <v>263678.11</v>
      </c>
      <c r="F135" s="54">
        <f t="shared" si="31"/>
        <v>106.68791295938887</v>
      </c>
    </row>
    <row r="136" spans="1:6" ht="24" x14ac:dyDescent="0.2">
      <c r="A136" s="55">
        <v>6712</v>
      </c>
      <c r="B136" s="234" t="s">
        <v>315</v>
      </c>
      <c r="C136" s="52" t="s">
        <v>316</v>
      </c>
      <c r="D136" s="244">
        <v>15000</v>
      </c>
      <c r="E136" s="244">
        <v>20000</v>
      </c>
      <c r="F136" s="54">
        <f t="shared" si="31"/>
        <v>133.33333333333331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261907</v>
      </c>
      <c r="E151" s="53">
        <f t="shared" si="35"/>
        <v>280596.99</v>
      </c>
      <c r="F151" s="54">
        <f t="shared" si="31"/>
        <v>107.13611701863638</v>
      </c>
    </row>
    <row r="152" spans="1:6" ht="12.75" customHeight="1" x14ac:dyDescent="0.2">
      <c r="A152" s="55">
        <v>31</v>
      </c>
      <c r="B152" s="87" t="s">
        <v>346</v>
      </c>
      <c r="C152" s="52" t="s">
        <v>347</v>
      </c>
      <c r="D152" s="53">
        <f t="shared" ref="D152:E152" si="36">D153+D158+D159</f>
        <v>192603</v>
      </c>
      <c r="E152" s="53">
        <f t="shared" si="36"/>
        <v>198022.76</v>
      </c>
      <c r="F152" s="54">
        <f t="shared" si="31"/>
        <v>102.81395409209617</v>
      </c>
    </row>
    <row r="153" spans="1:6" ht="12.75" customHeight="1" x14ac:dyDescent="0.2">
      <c r="A153" s="55">
        <v>311</v>
      </c>
      <c r="B153" s="87" t="s">
        <v>348</v>
      </c>
      <c r="C153" s="52" t="s">
        <v>349</v>
      </c>
      <c r="D153" s="53">
        <f t="shared" ref="D153:E153" si="37">SUM(D154:D157)</f>
        <v>162234</v>
      </c>
      <c r="E153" s="53">
        <f t="shared" si="37"/>
        <v>163764.48000000001</v>
      </c>
      <c r="F153" s="54">
        <f t="shared" si="31"/>
        <v>100.94337808350902</v>
      </c>
    </row>
    <row r="154" spans="1:6" ht="12.75" customHeight="1" x14ac:dyDescent="0.2">
      <c r="A154" s="55">
        <v>3111</v>
      </c>
      <c r="B154" s="87" t="s">
        <v>350</v>
      </c>
      <c r="C154" s="52" t="s">
        <v>351</v>
      </c>
      <c r="D154" s="244">
        <v>162234</v>
      </c>
      <c r="E154" s="244">
        <v>163764.48000000001</v>
      </c>
      <c r="F154" s="54">
        <f t="shared" si="31"/>
        <v>100.94337808350902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3600</v>
      </c>
      <c r="E158" s="244">
        <v>7100</v>
      </c>
      <c r="F158" s="54">
        <f t="shared" si="31"/>
        <v>197.22222222222223</v>
      </c>
    </row>
    <row r="159" spans="1:6" ht="12.75" customHeight="1" x14ac:dyDescent="0.2">
      <c r="A159" s="55">
        <v>313</v>
      </c>
      <c r="B159" s="87" t="s">
        <v>360</v>
      </c>
      <c r="C159" s="52" t="s">
        <v>361</v>
      </c>
      <c r="D159" s="53">
        <f t="shared" ref="D159:E159" si="38">SUM(D160:D162)</f>
        <v>26769</v>
      </c>
      <c r="E159" s="53">
        <f t="shared" si="38"/>
        <v>27158.28</v>
      </c>
      <c r="F159" s="54">
        <f t="shared" si="31"/>
        <v>101.45421943292614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26769</v>
      </c>
      <c r="E161" s="244">
        <v>27158.28</v>
      </c>
      <c r="F161" s="54">
        <f t="shared" si="31"/>
        <v>101.45421943292614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66323</v>
      </c>
      <c r="E163" s="53">
        <f t="shared" si="39"/>
        <v>79898.05</v>
      </c>
      <c r="F163" s="54">
        <f t="shared" si="31"/>
        <v>120.46808799360704</v>
      </c>
    </row>
    <row r="164" spans="1:6" ht="12.75" customHeight="1" x14ac:dyDescent="0.2">
      <c r="A164" s="55">
        <v>321</v>
      </c>
      <c r="B164" s="87" t="s">
        <v>369</v>
      </c>
      <c r="C164" s="52" t="s">
        <v>370</v>
      </c>
      <c r="D164" s="53">
        <f t="shared" ref="D164:E164" si="40">SUM(D165:D168)</f>
        <v>11944</v>
      </c>
      <c r="E164" s="53">
        <f t="shared" si="40"/>
        <v>17884</v>
      </c>
      <c r="F164" s="54">
        <f t="shared" si="31"/>
        <v>149.7320830542532</v>
      </c>
    </row>
    <row r="165" spans="1:6" ht="12.75" customHeight="1" x14ac:dyDescent="0.2">
      <c r="A165" s="55">
        <v>3211</v>
      </c>
      <c r="B165" s="87" t="s">
        <v>371</v>
      </c>
      <c r="C165" s="52" t="s">
        <v>372</v>
      </c>
      <c r="D165" s="244"/>
      <c r="E165" s="244">
        <v>5110</v>
      </c>
      <c r="F165" s="54" t="str">
        <f t="shared" si="31"/>
        <v>-</v>
      </c>
    </row>
    <row r="166" spans="1:6" ht="12.75" customHeight="1" x14ac:dyDescent="0.2">
      <c r="A166" s="55">
        <v>3212</v>
      </c>
      <c r="B166" s="87" t="s">
        <v>373</v>
      </c>
      <c r="C166" s="52" t="s">
        <v>374</v>
      </c>
      <c r="D166" s="244">
        <v>9920</v>
      </c>
      <c r="E166" s="244">
        <v>9650</v>
      </c>
      <c r="F166" s="54">
        <f t="shared" si="31"/>
        <v>97.278225806451616</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v>2024</v>
      </c>
      <c r="E168" s="244">
        <v>3124</v>
      </c>
      <c r="F168" s="54">
        <f t="shared" si="31"/>
        <v>154.34782608695653</v>
      </c>
    </row>
    <row r="169" spans="1:6" ht="12.75" customHeight="1" x14ac:dyDescent="0.2">
      <c r="A169" s="55">
        <v>322</v>
      </c>
      <c r="B169" s="87" t="s">
        <v>379</v>
      </c>
      <c r="C169" s="52" t="s">
        <v>380</v>
      </c>
      <c r="D169" s="53">
        <f t="shared" ref="D169:E169" si="41">SUM(D170:D176)</f>
        <v>27409</v>
      </c>
      <c r="E169" s="53">
        <f t="shared" si="41"/>
        <v>40460.050000000003</v>
      </c>
      <c r="F169" s="54">
        <f t="shared" si="31"/>
        <v>147.61592907439163</v>
      </c>
    </row>
    <row r="170" spans="1:6" ht="12.75" customHeight="1" x14ac:dyDescent="0.2">
      <c r="A170" s="55">
        <v>3221</v>
      </c>
      <c r="B170" s="87" t="s">
        <v>381</v>
      </c>
      <c r="C170" s="52" t="s">
        <v>382</v>
      </c>
      <c r="D170" s="244">
        <v>8396</v>
      </c>
      <c r="E170" s="244">
        <v>12514.58</v>
      </c>
      <c r="F170" s="54">
        <f t="shared" si="31"/>
        <v>149.05407336827062</v>
      </c>
    </row>
    <row r="171" spans="1:6" ht="12.75" customHeight="1" x14ac:dyDescent="0.2">
      <c r="A171" s="55">
        <v>3222</v>
      </c>
      <c r="B171" s="87" t="s">
        <v>383</v>
      </c>
      <c r="C171" s="52" t="s">
        <v>384</v>
      </c>
      <c r="D171" s="244">
        <v>918</v>
      </c>
      <c r="E171" s="244"/>
      <c r="F171" s="54">
        <f t="shared" si="31"/>
        <v>0</v>
      </c>
    </row>
    <row r="172" spans="1:6" ht="12.75" customHeight="1" x14ac:dyDescent="0.2">
      <c r="A172" s="55">
        <v>3223</v>
      </c>
      <c r="B172" s="87" t="s">
        <v>385</v>
      </c>
      <c r="C172" s="52" t="s">
        <v>386</v>
      </c>
      <c r="D172" s="244">
        <v>17956</v>
      </c>
      <c r="E172" s="244">
        <v>27945.47</v>
      </c>
      <c r="F172" s="54">
        <f t="shared" si="31"/>
        <v>155.63304744932057</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139</v>
      </c>
      <c r="E174" s="244"/>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19871</v>
      </c>
      <c r="E177" s="53">
        <f t="shared" si="42"/>
        <v>12572.61</v>
      </c>
      <c r="F177" s="54">
        <f t="shared" si="31"/>
        <v>63.271148910472554</v>
      </c>
    </row>
    <row r="178" spans="1:6" ht="12.75" customHeight="1" x14ac:dyDescent="0.2">
      <c r="A178" s="55">
        <v>3231</v>
      </c>
      <c r="B178" s="87" t="s">
        <v>397</v>
      </c>
      <c r="C178" s="52" t="s">
        <v>398</v>
      </c>
      <c r="D178" s="244">
        <v>6563</v>
      </c>
      <c r="E178" s="244">
        <v>5149.55</v>
      </c>
      <c r="F178" s="54">
        <f t="shared" si="31"/>
        <v>78.463355172939202</v>
      </c>
    </row>
    <row r="179" spans="1:6" ht="12.75" customHeight="1" x14ac:dyDescent="0.2">
      <c r="A179" s="55">
        <v>3232</v>
      </c>
      <c r="B179" s="87" t="s">
        <v>399</v>
      </c>
      <c r="C179" s="52" t="s">
        <v>400</v>
      </c>
      <c r="D179" s="244">
        <v>289</v>
      </c>
      <c r="E179" s="244">
        <v>1699.01</v>
      </c>
      <c r="F179" s="54">
        <f t="shared" si="31"/>
        <v>587.89273356401384</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v>2154</v>
      </c>
      <c r="E181" s="244">
        <v>2331.3000000000002</v>
      </c>
      <c r="F181" s="54">
        <f t="shared" si="31"/>
        <v>108.23119777158776</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650</v>
      </c>
      <c r="E183" s="244"/>
      <c r="F183" s="54">
        <f t="shared" si="31"/>
        <v>0</v>
      </c>
    </row>
    <row r="184" spans="1:6" ht="12.75" customHeight="1" x14ac:dyDescent="0.2">
      <c r="A184" s="55">
        <v>3237</v>
      </c>
      <c r="B184" s="87" t="s">
        <v>409</v>
      </c>
      <c r="C184" s="52" t="s">
        <v>410</v>
      </c>
      <c r="D184" s="244">
        <v>2315</v>
      </c>
      <c r="E184" s="244"/>
      <c r="F184" s="54">
        <f t="shared" si="31"/>
        <v>0</v>
      </c>
    </row>
    <row r="185" spans="1:6" ht="12.75" customHeight="1" x14ac:dyDescent="0.2">
      <c r="A185" s="55">
        <v>3238</v>
      </c>
      <c r="B185" s="87" t="s">
        <v>411</v>
      </c>
      <c r="C185" s="52" t="s">
        <v>412</v>
      </c>
      <c r="D185" s="244">
        <v>3262</v>
      </c>
      <c r="E185" s="244">
        <v>2040</v>
      </c>
      <c r="F185" s="54">
        <f t="shared" si="31"/>
        <v>62.538320049049666</v>
      </c>
    </row>
    <row r="186" spans="1:6" ht="12.75" customHeight="1" x14ac:dyDescent="0.2">
      <c r="A186" s="55">
        <v>3239</v>
      </c>
      <c r="B186" s="87" t="s">
        <v>413</v>
      </c>
      <c r="C186" s="52" t="s">
        <v>414</v>
      </c>
      <c r="D186" s="244">
        <v>4638</v>
      </c>
      <c r="E186" s="244">
        <v>1352.75</v>
      </c>
      <c r="F186" s="54">
        <f t="shared" si="31"/>
        <v>29.166666666666668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7099</v>
      </c>
      <c r="E188" s="53">
        <f t="shared" si="43"/>
        <v>8981.39</v>
      </c>
      <c r="F188" s="54">
        <f t="shared" si="31"/>
        <v>126.5162698971686</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4409</v>
      </c>
      <c r="E190" s="244">
        <v>4408.74</v>
      </c>
      <c r="F190" s="54">
        <f t="shared" si="31"/>
        <v>99.994102971195275</v>
      </c>
    </row>
    <row r="191" spans="1:6" ht="12.75" customHeight="1" x14ac:dyDescent="0.2">
      <c r="A191" s="55">
        <v>3293</v>
      </c>
      <c r="B191" s="87" t="s">
        <v>423</v>
      </c>
      <c r="C191" s="52" t="s">
        <v>424</v>
      </c>
      <c r="D191" s="244">
        <v>2690</v>
      </c>
      <c r="E191" s="244">
        <v>3752.65</v>
      </c>
      <c r="F191" s="54">
        <f t="shared" si="31"/>
        <v>139.50371747211895</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v>820</v>
      </c>
      <c r="F195" s="54" t="str">
        <f t="shared" si="31"/>
        <v>-</v>
      </c>
    </row>
    <row r="196" spans="1:6" ht="12.75" customHeight="1" x14ac:dyDescent="0.2">
      <c r="A196" s="55">
        <v>34</v>
      </c>
      <c r="B196" s="234" t="s">
        <v>433</v>
      </c>
      <c r="C196" s="52" t="s">
        <v>434</v>
      </c>
      <c r="D196" s="53">
        <f t="shared" ref="D196:E196" si="44">D197+D202+D210</f>
        <v>2981</v>
      </c>
      <c r="E196" s="53">
        <f t="shared" si="44"/>
        <v>2676.18</v>
      </c>
      <c r="F196" s="54">
        <f t="shared" si="31"/>
        <v>89.774572291177464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2981</v>
      </c>
      <c r="E210" s="53">
        <f t="shared" si="47"/>
        <v>2676.18</v>
      </c>
      <c r="F210" s="54">
        <f t="shared" si="31"/>
        <v>89.774572291177464</v>
      </c>
    </row>
    <row r="211" spans="1:6" ht="12.75" customHeight="1" x14ac:dyDescent="0.2">
      <c r="A211" s="55">
        <v>3431</v>
      </c>
      <c r="B211" s="234" t="s">
        <v>463</v>
      </c>
      <c r="C211" s="52" t="s">
        <v>464</v>
      </c>
      <c r="D211" s="244">
        <v>1827</v>
      </c>
      <c r="E211" s="244">
        <v>2676.18</v>
      </c>
      <c r="F211" s="54">
        <f t="shared" si="31"/>
        <v>146.47947454844007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1154</v>
      </c>
      <c r="E214" s="244"/>
      <c r="F214" s="54">
        <f t="shared" si="31"/>
        <v>0</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261907</v>
      </c>
      <c r="E289" s="53">
        <f t="shared" si="79"/>
        <v>280596.99</v>
      </c>
      <c r="F289" s="54">
        <f t="shared" si="76"/>
        <v>107.13611701863638</v>
      </c>
    </row>
    <row r="290" spans="1:6" ht="12.75" customHeight="1" x14ac:dyDescent="0.2">
      <c r="A290" s="55" t="s">
        <v>606</v>
      </c>
      <c r="B290" s="87" t="s">
        <v>617</v>
      </c>
      <c r="C290" s="52" t="s">
        <v>618</v>
      </c>
      <c r="D290" s="53">
        <f>IF(D6&gt;=D289,D6-D289,0)</f>
        <v>69842</v>
      </c>
      <c r="E290" s="53">
        <f>IF(E6&gt;=E289,E6-E289,0)</f>
        <v>73485.219999999972</v>
      </c>
      <c r="F290" s="54">
        <f t="shared" si="76"/>
        <v>105.21637410154345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417477</v>
      </c>
      <c r="E292" s="244">
        <v>0</v>
      </c>
      <c r="F292" s="54">
        <f t="shared" si="76"/>
        <v>0</v>
      </c>
    </row>
    <row r="293" spans="1:6" ht="12.75" customHeight="1" x14ac:dyDescent="0.2">
      <c r="A293" s="55">
        <v>92221</v>
      </c>
      <c r="B293" s="87" t="s">
        <v>623</v>
      </c>
      <c r="C293" s="52" t="s">
        <v>624</v>
      </c>
      <c r="D293" s="244"/>
      <c r="E293" s="244">
        <v>0</v>
      </c>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1253</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1253</v>
      </c>
      <c r="E311" s="53">
        <f t="shared" si="85"/>
        <v>0</v>
      </c>
      <c r="F311" s="54">
        <f t="shared" si="81"/>
        <v>0</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1253</v>
      </c>
      <c r="E331" s="53">
        <f t="shared" si="89"/>
        <v>0</v>
      </c>
      <c r="F331" s="54">
        <f t="shared" si="81"/>
        <v>0</v>
      </c>
    </row>
    <row r="332" spans="1:6" ht="12.75" customHeight="1" x14ac:dyDescent="0.2">
      <c r="A332" s="55">
        <v>7241</v>
      </c>
      <c r="B332" s="87" t="s">
        <v>700</v>
      </c>
      <c r="C332" s="52" t="s">
        <v>701</v>
      </c>
      <c r="D332" s="244">
        <v>1253</v>
      </c>
      <c r="E332" s="244"/>
      <c r="F332" s="54">
        <f t="shared" si="81"/>
        <v>0</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99832</v>
      </c>
      <c r="E350" s="53">
        <f t="shared" si="95"/>
        <v>69651.01999999999</v>
      </c>
      <c r="F350" s="54">
        <f t="shared" si="81"/>
        <v>69.768230627454102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99832</v>
      </c>
      <c r="E363" s="53">
        <f t="shared" si="99"/>
        <v>66451.01999999999</v>
      </c>
      <c r="F363" s="54">
        <f t="shared" si="81"/>
        <v>66.562845580575356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9995</v>
      </c>
      <c r="E369" s="53">
        <f t="shared" si="101"/>
        <v>15663.75</v>
      </c>
      <c r="F369" s="54">
        <f t="shared" si="81"/>
        <v>156.71585792896448</v>
      </c>
    </row>
    <row r="370" spans="1:6" ht="12.75" customHeight="1" x14ac:dyDescent="0.2">
      <c r="A370" s="55">
        <v>4221</v>
      </c>
      <c r="B370" s="87" t="s">
        <v>672</v>
      </c>
      <c r="C370" s="52" t="s">
        <v>764</v>
      </c>
      <c r="D370" s="244">
        <v>9995</v>
      </c>
      <c r="E370" s="244"/>
      <c r="F370" s="54">
        <f t="shared" si="81"/>
        <v>0</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15663.75</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89837</v>
      </c>
      <c r="E383" s="53">
        <f t="shared" si="103"/>
        <v>50787.27</v>
      </c>
      <c r="F383" s="54">
        <f t="shared" si="81"/>
        <v>56.532686977525955</v>
      </c>
    </row>
    <row r="384" spans="1:6" ht="12.75" customHeight="1" x14ac:dyDescent="0.2">
      <c r="A384" s="55">
        <v>4241</v>
      </c>
      <c r="B384" s="87" t="s">
        <v>781</v>
      </c>
      <c r="C384" s="52" t="s">
        <v>782</v>
      </c>
      <c r="D384" s="244">
        <v>89837</v>
      </c>
      <c r="E384" s="244">
        <v>50787.27</v>
      </c>
      <c r="F384" s="54">
        <f t="shared" si="81"/>
        <v>56.532686977525955</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3200</v>
      </c>
      <c r="F402" s="54" t="str">
        <f t="shared" si="81"/>
        <v>-</v>
      </c>
    </row>
    <row r="403" spans="1:6" ht="12.75" customHeight="1" x14ac:dyDescent="0.2">
      <c r="A403" s="55">
        <v>451</v>
      </c>
      <c r="B403" s="87" t="s">
        <v>809</v>
      </c>
      <c r="C403" s="52" t="s">
        <v>810</v>
      </c>
      <c r="D403" s="244"/>
      <c r="E403" s="244">
        <v>3200</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98579</v>
      </c>
      <c r="E408" s="53">
        <f t="shared" si="111"/>
        <v>69651.01999999999</v>
      </c>
      <c r="F408" s="54">
        <f t="shared" si="81"/>
        <v>70.655027947128687</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346977</v>
      </c>
      <c r="E410" s="244">
        <v>0</v>
      </c>
      <c r="F410" s="54">
        <f t="shared" si="81"/>
        <v>0</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333002</v>
      </c>
      <c r="E412" s="53">
        <f>E6+E298</f>
        <v>354082.20999999996</v>
      </c>
      <c r="F412" s="54">
        <f t="shared" si="81"/>
        <v>106.33035537324098</v>
      </c>
    </row>
    <row r="413" spans="1:6" ht="12.75" customHeight="1" x14ac:dyDescent="0.2">
      <c r="A413" s="55" t="s">
        <v>606</v>
      </c>
      <c r="B413" s="87" t="s">
        <v>829</v>
      </c>
      <c r="C413" s="52" t="s">
        <v>830</v>
      </c>
      <c r="D413" s="53">
        <f t="shared" ref="D413:E413" si="112">D289+D350</f>
        <v>361739</v>
      </c>
      <c r="E413" s="53">
        <f t="shared" si="112"/>
        <v>350248.01</v>
      </c>
      <c r="F413" s="54">
        <f t="shared" si="81"/>
        <v>96.823403061323219</v>
      </c>
    </row>
    <row r="414" spans="1:6" ht="12.75" customHeight="1" x14ac:dyDescent="0.2">
      <c r="A414" s="55" t="s">
        <v>606</v>
      </c>
      <c r="B414" s="87" t="s">
        <v>831</v>
      </c>
      <c r="C414" s="52" t="s">
        <v>832</v>
      </c>
      <c r="D414" s="53">
        <f t="shared" ref="D414:E414" si="113">IF(D412&gt;=D413,D412-D413,0)</f>
        <v>0</v>
      </c>
      <c r="E414" s="53">
        <f t="shared" si="113"/>
        <v>3834.1999999999534</v>
      </c>
      <c r="F414" s="54" t="str">
        <f t="shared" si="81"/>
        <v>-</v>
      </c>
    </row>
    <row r="415" spans="1:6" ht="12.75" customHeight="1" x14ac:dyDescent="0.2">
      <c r="A415" s="55" t="s">
        <v>606</v>
      </c>
      <c r="B415" s="87" t="s">
        <v>833</v>
      </c>
      <c r="C415" s="52" t="s">
        <v>834</v>
      </c>
      <c r="D415" s="53">
        <f t="shared" ref="D415:E415" si="114">IF(D413&gt;=D412,D413-D412,0)</f>
        <v>28737</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70500</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333002</v>
      </c>
      <c r="E639" s="53">
        <f t="shared" si="180"/>
        <v>354082.20999999996</v>
      </c>
      <c r="F639" s="54">
        <f t="shared" si="119"/>
        <v>106.33035537324098</v>
      </c>
    </row>
    <row r="640" spans="1:6" ht="12.75" customHeight="1" x14ac:dyDescent="0.2">
      <c r="A640" s="55" t="s">
        <v>606</v>
      </c>
      <c r="B640" s="87" t="s">
        <v>1275</v>
      </c>
      <c r="C640" s="52" t="s">
        <v>1276</v>
      </c>
      <c r="D640" s="53">
        <f t="shared" ref="D640:E640" si="181">D413+D528</f>
        <v>361739</v>
      </c>
      <c r="E640" s="53">
        <f t="shared" si="181"/>
        <v>350248.01</v>
      </c>
      <c r="F640" s="54">
        <f t="shared" si="119"/>
        <v>96.823403061323219</v>
      </c>
    </row>
    <row r="641" spans="1:6" ht="12.75" customHeight="1" x14ac:dyDescent="0.2">
      <c r="A641" s="55" t="s">
        <v>606</v>
      </c>
      <c r="B641" s="87" t="s">
        <v>1277</v>
      </c>
      <c r="C641" s="52" t="s">
        <v>1278</v>
      </c>
      <c r="D641" s="53">
        <f t="shared" ref="D641:E641" si="182">IF(D639&gt;=D640,D639-D640,0)</f>
        <v>0</v>
      </c>
      <c r="E641" s="53">
        <f t="shared" si="182"/>
        <v>3834.1999999999534</v>
      </c>
      <c r="F641" s="54" t="str">
        <f t="shared" si="119"/>
        <v>-</v>
      </c>
    </row>
    <row r="642" spans="1:6" ht="12.75" customHeight="1" x14ac:dyDescent="0.2">
      <c r="A642" s="55" t="s">
        <v>606</v>
      </c>
      <c r="B642" s="87" t="s">
        <v>1279</v>
      </c>
      <c r="C642" s="52" t="s">
        <v>1280</v>
      </c>
      <c r="D642" s="53">
        <f t="shared" ref="D642:E642" si="183">IF(D640&gt;=D639,D640-D639,0)</f>
        <v>28737</v>
      </c>
      <c r="E642" s="53">
        <f t="shared" si="183"/>
        <v>0</v>
      </c>
      <c r="F642" s="54">
        <f t="shared" si="119"/>
        <v>0</v>
      </c>
    </row>
    <row r="643" spans="1:6" ht="24" x14ac:dyDescent="0.2">
      <c r="A643" s="62" t="s">
        <v>1281</v>
      </c>
      <c r="B643" s="87" t="s">
        <v>1282</v>
      </c>
      <c r="C643" s="63" t="s">
        <v>1281</v>
      </c>
      <c r="D643" s="53">
        <f t="shared" ref="D643:E643" si="184">IF(D416-D417+D637-D638&gt;=0,D416-D417+D637-D638,0)</f>
        <v>70500</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41763</v>
      </c>
      <c r="E645" s="53">
        <f t="shared" si="186"/>
        <v>3834.1999999999534</v>
      </c>
      <c r="F645" s="54">
        <f t="shared" si="119"/>
        <v>9.1808538658620158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16861</v>
      </c>
      <c r="E647" s="245">
        <v>17087.64</v>
      </c>
      <c r="F647" s="59">
        <f t="shared" si="119"/>
        <v>101.3441670126327</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15843</v>
      </c>
      <c r="E649" s="244">
        <v>10488.7</v>
      </c>
      <c r="F649" s="54">
        <f t="shared" ref="F649:F724" si="188">IF(D649&lt;&gt;0,IF(E649/D649&gt;=100,"&gt;&gt;100",E649/D649*100),"-")</f>
        <v>66.204001767342049</v>
      </c>
    </row>
    <row r="650" spans="1:6" ht="12.75" customHeight="1" x14ac:dyDescent="0.2">
      <c r="A650" s="55" t="s">
        <v>1294</v>
      </c>
      <c r="B650" s="87" t="s">
        <v>1295</v>
      </c>
      <c r="C650" s="52" t="s">
        <v>1294</v>
      </c>
      <c r="D650" s="244">
        <v>338950</v>
      </c>
      <c r="E650" s="244">
        <v>369563.54</v>
      </c>
      <c r="F650" s="54">
        <f t="shared" si="188"/>
        <v>109.03187490780351</v>
      </c>
    </row>
    <row r="651" spans="1:6" ht="12.75" customHeight="1" x14ac:dyDescent="0.2">
      <c r="A651" s="55" t="s">
        <v>1296</v>
      </c>
      <c r="B651" s="87" t="s">
        <v>1297</v>
      </c>
      <c r="C651" s="52" t="s">
        <v>1296</v>
      </c>
      <c r="D651" s="244">
        <v>344302</v>
      </c>
      <c r="E651" s="244">
        <v>374099.54</v>
      </c>
      <c r="F651" s="54">
        <f t="shared" si="188"/>
        <v>108.65447775499415</v>
      </c>
    </row>
    <row r="652" spans="1:6" ht="24" x14ac:dyDescent="0.2">
      <c r="A652" s="55">
        <v>11</v>
      </c>
      <c r="B652" s="87" t="s">
        <v>1298</v>
      </c>
      <c r="C652" s="52" t="s">
        <v>1299</v>
      </c>
      <c r="D652" s="53">
        <f t="shared" ref="D652:E652" si="189">+D649+D650-D651</f>
        <v>10491</v>
      </c>
      <c r="E652" s="53">
        <f t="shared" si="189"/>
        <v>5952.7000000000116</v>
      </c>
      <c r="F652" s="54">
        <f t="shared" si="188"/>
        <v>56.741016109045958</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v>
      </c>
      <c r="E654" s="264">
        <v>2</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v>
      </c>
      <c r="E656" s="264">
        <v>2</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v>5000</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v>7000</v>
      </c>
      <c r="E666" s="244"/>
      <c r="F666" s="54">
        <f t="shared" si="188"/>
        <v>0</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v>39995</v>
      </c>
      <c r="E677" s="244">
        <v>43000</v>
      </c>
      <c r="F677" s="54">
        <f t="shared" si="188"/>
        <v>107.51343917989749</v>
      </c>
    </row>
    <row r="678" spans="1:6" ht="24" x14ac:dyDescent="0.2">
      <c r="A678" s="55">
        <v>63623</v>
      </c>
      <c r="B678" s="234" t="s">
        <v>1351</v>
      </c>
      <c r="C678" s="52" t="s">
        <v>1352</v>
      </c>
      <c r="D678" s="244"/>
      <c r="E678" s="244">
        <v>5000</v>
      </c>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9920</v>
      </c>
      <c r="E718" s="244">
        <v>9650</v>
      </c>
      <c r="F718" s="54">
        <f t="shared" si="188"/>
        <v>97.278225806451616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650</v>
      </c>
      <c r="E720" s="244"/>
      <c r="F720" s="54">
        <f t="shared" si="188"/>
        <v>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243</v>
      </c>
      <c r="E726" s="244">
        <v>243.12</v>
      </c>
      <c r="F726" s="54">
        <f t="shared" si="190"/>
        <v>100.04938271604939</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8" workbookViewId="0">
      <selection activeCell="E244" sqref="E24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1536365</v>
      </c>
      <c r="E6" s="231">
        <f t="shared" si="0"/>
        <v>1361130.62</v>
      </c>
      <c r="F6" s="232">
        <f t="shared" ref="F6:F260" si="1">IF(D6&gt;0,IF(E6/D6&gt;=100,"&gt;&gt;100",E6/D6*100),"-")</f>
        <v>88.594222076134258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1509013</v>
      </c>
      <c r="E7" s="106">
        <f t="shared" si="2"/>
        <v>1329720.08</v>
      </c>
      <c r="F7" s="95">
        <f t="shared" si="1"/>
        <v>88.118530456662739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1509013</v>
      </c>
      <c r="E12" s="106">
        <f t="shared" si="3"/>
        <v>1329720.08</v>
      </c>
      <c r="F12" s="95">
        <f t="shared" si="1"/>
        <v>88.118530456662739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613308</v>
      </c>
      <c r="E13" s="106">
        <f t="shared" si="4"/>
        <v>604130.86</v>
      </c>
      <c r="F13" s="95">
        <f t="shared" si="1"/>
        <v>98.503665368786969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734171</v>
      </c>
      <c r="E15" s="249">
        <v>734171</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120863</v>
      </c>
      <c r="E18" s="249">
        <v>130040.14</v>
      </c>
      <c r="F18" s="95">
        <f t="shared" si="1"/>
        <v>107.59301026782391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51926</v>
      </c>
      <c r="E19" s="106">
        <f t="shared" si="5"/>
        <v>15663.75</v>
      </c>
      <c r="F19" s="95">
        <f t="shared" si="1"/>
        <v>30.165524014944346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394307</v>
      </c>
      <c r="E20" s="249">
        <v>394307</v>
      </c>
      <c r="F20" s="95">
        <f t="shared" si="1"/>
        <v>100</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7294</v>
      </c>
      <c r="E21" s="249">
        <v>7294</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51639</v>
      </c>
      <c r="E22" s="249">
        <v>51639</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46627</v>
      </c>
      <c r="E26" s="249">
        <v>62290.75</v>
      </c>
      <c r="F26" s="95">
        <f t="shared" si="1"/>
        <v>133.59373324468655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447941</v>
      </c>
      <c r="E28" s="249">
        <v>499867</v>
      </c>
      <c r="F28" s="95">
        <f t="shared" si="1"/>
        <v>111.5921516449711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840402</v>
      </c>
      <c r="E35" s="106">
        <f t="shared" si="7"/>
        <v>709925.47</v>
      </c>
      <c r="F35" s="95">
        <f t="shared" si="1"/>
        <v>84.474509817920477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906319</v>
      </c>
      <c r="E36" s="249">
        <v>957106.27</v>
      </c>
      <c r="F36" s="95">
        <f t="shared" si="1"/>
        <v>105.60368589867363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65917</v>
      </c>
      <c r="E40" s="249">
        <v>247180.79999999999</v>
      </c>
      <c r="F40" s="95">
        <f t="shared" si="1"/>
        <v>374.98793937830908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3377</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65931</v>
      </c>
      <c r="E48" s="249">
        <v>65931</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62554</v>
      </c>
      <c r="E50" s="249">
        <v>65931</v>
      </c>
      <c r="F50" s="95">
        <f t="shared" si="1"/>
        <v>105.39853566518529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2739</v>
      </c>
      <c r="E54" s="249">
        <v>2739</v>
      </c>
      <c r="F54" s="95">
        <f t="shared" si="1"/>
        <v>100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2739</v>
      </c>
      <c r="E55" s="249">
        <v>2739</v>
      </c>
      <c r="F55" s="95">
        <f t="shared" si="1"/>
        <v>100</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27352</v>
      </c>
      <c r="E68" s="106">
        <f t="shared" si="13"/>
        <v>31410.54</v>
      </c>
      <c r="F68" s="95">
        <f t="shared" si="1"/>
        <v>114.83818367943843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10491</v>
      </c>
      <c r="E69" s="106">
        <f t="shared" si="14"/>
        <v>5952.7000000000007</v>
      </c>
      <c r="F69" s="95">
        <f t="shared" si="1"/>
        <v>56.741016109045859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7798</v>
      </c>
      <c r="E70" s="106">
        <f t="shared" si="15"/>
        <v>5308.22</v>
      </c>
      <c r="F70" s="95">
        <f t="shared" si="1"/>
        <v>68.07155680943832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7798</v>
      </c>
      <c r="E71" s="249">
        <v>5308.22</v>
      </c>
      <c r="F71" s="95">
        <f t="shared" si="1"/>
        <v>68.07155680943832</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2693</v>
      </c>
      <c r="E76" s="249">
        <v>644.48</v>
      </c>
      <c r="F76" s="95">
        <f t="shared" si="1"/>
        <v>23.931674712216861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8370.2000000000007</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v>8370.2000000000007</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16861</v>
      </c>
      <c r="E170" s="106">
        <f t="shared" si="29"/>
        <v>17087.64</v>
      </c>
      <c r="F170" s="95">
        <f t="shared" si="1"/>
        <v>101.3441670126327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16861</v>
      </c>
      <c r="E173" s="249">
        <v>17087.64</v>
      </c>
      <c r="F173" s="95">
        <f t="shared" si="1"/>
        <v>101.3441670126327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1536365</v>
      </c>
      <c r="E175" s="106">
        <f t="shared" si="30"/>
        <v>1361130.6199999999</v>
      </c>
      <c r="F175" s="95">
        <f t="shared" si="1"/>
        <v>88.594222076134244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16861</v>
      </c>
      <c r="E176" s="106">
        <f t="shared" si="31"/>
        <v>0</v>
      </c>
      <c r="F176" s="95">
        <f t="shared" si="1"/>
        <v>0</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16861</v>
      </c>
      <c r="E177" s="106">
        <f t="shared" si="32"/>
        <v>0</v>
      </c>
      <c r="F177" s="95">
        <f t="shared" si="1"/>
        <v>0</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15941</v>
      </c>
      <c r="E178" s="249">
        <v>0</v>
      </c>
      <c r="F178" s="95">
        <f t="shared" si="1"/>
        <v>0</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920</v>
      </c>
      <c r="E179" s="249">
        <v>0</v>
      </c>
      <c r="F179" s="95">
        <f t="shared" si="1"/>
        <v>0</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1519504</v>
      </c>
      <c r="E237" s="106">
        <f t="shared" si="41"/>
        <v>1361130.6199999999</v>
      </c>
      <c r="F237" s="95">
        <f t="shared" si="1"/>
        <v>89.577297591845749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1476488</v>
      </c>
      <c r="E238" s="106">
        <f t="shared" si="42"/>
        <v>1357296.42</v>
      </c>
      <c r="F238" s="95">
        <f t="shared" si="1"/>
        <v>91.927358705251919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1476488</v>
      </c>
      <c r="E239" s="106">
        <f t="shared" si="43"/>
        <v>1357296.42</v>
      </c>
      <c r="F239" s="95">
        <f t="shared" si="1"/>
        <v>91.927358705251919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1476488</v>
      </c>
      <c r="E240" s="249">
        <v>1357296.42</v>
      </c>
      <c r="F240" s="95">
        <f t="shared" si="1"/>
        <v>91.927358705251919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41763</v>
      </c>
      <c r="E245" s="106">
        <f t="shared" si="45"/>
        <v>3834.2</v>
      </c>
      <c r="F245" s="95">
        <f t="shared" si="1"/>
        <v>9.1808538658621259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41763</v>
      </c>
      <c r="E246" s="106">
        <f t="shared" si="46"/>
        <v>3834.2</v>
      </c>
      <c r="F246" s="95">
        <f t="shared" si="1"/>
        <v>9.1808538658621259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41763</v>
      </c>
      <c r="E247" s="249">
        <v>3834.2</v>
      </c>
      <c r="F247" s="95">
        <f t="shared" si="1"/>
        <v>9.1808538658621259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1253</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16861</v>
      </c>
      <c r="E288" s="249"/>
      <c r="F288" s="95">
        <f t="shared" si="50"/>
        <v>0</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D113" sqref="D11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361739</v>
      </c>
      <c r="E107" s="83">
        <f t="shared" si="21"/>
        <v>350248.01</v>
      </c>
      <c r="F107" s="65">
        <f t="shared" si="1"/>
        <v>96.823403061323219</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361739</v>
      </c>
      <c r="E109" s="251">
        <v>350248.01</v>
      </c>
      <c r="F109" s="65">
        <f t="shared" si="1"/>
        <v>96.823403061323219</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361739</v>
      </c>
      <c r="E141" s="108">
        <f t="shared" si="28"/>
        <v>350248.01</v>
      </c>
      <c r="F141" s="84">
        <f t="shared" si="1"/>
        <v>96.823403061323219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21" sqref="D2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0</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350248.01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280596.99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198022.76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79898.05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2676.18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69651.02</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350248.01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280596.99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198022.76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79898.05</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2676.18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69651.02</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46181</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Ražanac</cp:lastModifiedBy>
  <cp:lastPrinted>2023-02-07T12:19:09Z</cp:lastPrinted>
  <dcterms:created xsi:type="dcterms:W3CDTF">2022-04-01T05:14:30Z</dcterms:created>
  <dcterms:modified xsi:type="dcterms:W3CDTF">2023-02-07T12:19:36Z</dcterms:modified>
</cp:coreProperties>
</file>