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mc:AlternateContent xmlns:mc="http://schemas.openxmlformats.org/markup-compatibility/2006">
    <mc:Choice Requires="x15">
      <x15ac:absPath xmlns:x15ac="http://schemas.microsoft.com/office/spreadsheetml/2010/11/ac" url="C:\Users\Općina Ražanac\Desktop\"/>
    </mc:Choice>
  </mc:AlternateContent>
  <xr:revisionPtr revIDLastSave="0" documentId="13_ncr:1_{E079C5DF-FEAE-4339-B898-052805DF8BAA}" xr6:coauthVersionLast="40"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73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E306" i="9" s="1"/>
  <c r="B306" i="9" s="1"/>
  <c r="G306" i="9"/>
  <c r="F306" i="9"/>
  <c r="H305" i="9"/>
  <c r="G305" i="9"/>
  <c r="F305" i="9"/>
  <c r="E305" i="9"/>
  <c r="B305" i="9" s="1"/>
  <c r="H304" i="9"/>
  <c r="G304" i="9"/>
  <c r="E304" i="9" s="1"/>
  <c r="B304" i="9" s="1"/>
  <c r="F304" i="9"/>
  <c r="H303" i="9"/>
  <c r="G303" i="9"/>
  <c r="F303" i="9"/>
  <c r="E303" i="9"/>
  <c r="B303" i="9" s="1"/>
  <c r="H302" i="9"/>
  <c r="G302" i="9"/>
  <c r="E302" i="9" s="1"/>
  <c r="F302" i="9"/>
  <c r="B302" i="9"/>
  <c r="H301" i="9"/>
  <c r="G301" i="9"/>
  <c r="F301" i="9"/>
  <c r="E301" i="9"/>
  <c r="B301" i="9" s="1"/>
  <c r="H300" i="9"/>
  <c r="G300" i="9"/>
  <c r="E300" i="9" s="1"/>
  <c r="F300" i="9"/>
  <c r="H299" i="9"/>
  <c r="G299" i="9"/>
  <c r="E299" i="9" s="1"/>
  <c r="B299" i="9" s="1"/>
  <c r="F299" i="9"/>
  <c r="H298" i="9"/>
  <c r="E298" i="9" s="1"/>
  <c r="B298" i="9" s="1"/>
  <c r="G298" i="9"/>
  <c r="F298" i="9"/>
  <c r="H297" i="9"/>
  <c r="G297" i="9"/>
  <c r="F297" i="9"/>
  <c r="E297" i="9"/>
  <c r="B297" i="9" s="1"/>
  <c r="H296" i="9"/>
  <c r="G296" i="9"/>
  <c r="E296" i="9" s="1"/>
  <c r="F296" i="9"/>
  <c r="H295" i="9"/>
  <c r="G295" i="9"/>
  <c r="E295" i="9" s="1"/>
  <c r="B295" i="9" s="1"/>
  <c r="F295" i="9"/>
  <c r="H294" i="9"/>
  <c r="E294" i="9" s="1"/>
  <c r="B294" i="9" s="1"/>
  <c r="G294" i="9"/>
  <c r="F294" i="9"/>
  <c r="H293" i="9"/>
  <c r="G293" i="9"/>
  <c r="F293" i="9"/>
  <c r="E293" i="9"/>
  <c r="B293" i="9" s="1"/>
  <c r="H292" i="9"/>
  <c r="G292" i="9"/>
  <c r="E292" i="9" s="1"/>
  <c r="F292" i="9"/>
  <c r="H291" i="9"/>
  <c r="G291" i="9"/>
  <c r="E291" i="9" s="1"/>
  <c r="B291" i="9" s="1"/>
  <c r="F291" i="9"/>
  <c r="F290" i="9"/>
  <c r="F289" i="9"/>
  <c r="H288" i="9"/>
  <c r="G288" i="9"/>
  <c r="E288" i="9" s="1"/>
  <c r="F288" i="9"/>
  <c r="H287" i="9"/>
  <c r="G287" i="9"/>
  <c r="F287" i="9"/>
  <c r="H286" i="9"/>
  <c r="E286" i="9" s="1"/>
  <c r="G286" i="9"/>
  <c r="F286" i="9"/>
  <c r="B286" i="9"/>
  <c r="H285" i="9"/>
  <c r="G285" i="9"/>
  <c r="F285" i="9"/>
  <c r="E285" i="9"/>
  <c r="B285" i="9" s="1"/>
  <c r="F284" i="9"/>
  <c r="H283" i="9"/>
  <c r="G283" i="9"/>
  <c r="E283" i="9" s="1"/>
  <c r="B283" i="9" s="1"/>
  <c r="F283" i="9"/>
  <c r="H282" i="9"/>
  <c r="G282" i="9"/>
  <c r="E282" i="9" s="1"/>
  <c r="B282" i="9" s="1"/>
  <c r="F282" i="9"/>
  <c r="H281" i="9"/>
  <c r="E281" i="9" s="1"/>
  <c r="B281" i="9" s="1"/>
  <c r="G281" i="9"/>
  <c r="F281" i="9"/>
  <c r="F280" i="9"/>
  <c r="F279" i="9"/>
  <c r="F278" i="9"/>
  <c r="F276" i="9"/>
  <c r="L275" i="9"/>
  <c r="F275" i="9" s="1"/>
  <c r="H275" i="9"/>
  <c r="F274" i="9"/>
  <c r="I273" i="9"/>
  <c r="H273" i="9"/>
  <c r="F273" i="9"/>
  <c r="E272" i="9"/>
  <c r="M271" i="9"/>
  <c r="L271" i="9"/>
  <c r="F271" i="9"/>
  <c r="E271" i="9"/>
  <c r="B271" i="9" s="1"/>
  <c r="M270" i="9"/>
  <c r="L270" i="9"/>
  <c r="F270" i="9"/>
  <c r="E270" i="9"/>
  <c r="B270" i="9" s="1"/>
  <c r="M269" i="9"/>
  <c r="L269" i="9"/>
  <c r="E269" i="9"/>
  <c r="M268" i="9"/>
  <c r="L268" i="9"/>
  <c r="E268" i="9"/>
  <c r="M267" i="9"/>
  <c r="L267" i="9"/>
  <c r="F267" i="9"/>
  <c r="E267" i="9"/>
  <c r="B267" i="9" s="1"/>
  <c r="M266" i="9"/>
  <c r="L266" i="9"/>
  <c r="F266" i="9"/>
  <c r="B266" i="9" s="1"/>
  <c r="E266" i="9"/>
  <c r="M265" i="9"/>
  <c r="L265" i="9"/>
  <c r="E265" i="9"/>
  <c r="M264" i="9"/>
  <c r="F264" i="9" s="1"/>
  <c r="B264" i="9" s="1"/>
  <c r="L264" i="9"/>
  <c r="E264" i="9"/>
  <c r="M263" i="9"/>
  <c r="L263" i="9"/>
  <c r="F263" i="9"/>
  <c r="E263" i="9"/>
  <c r="B263" i="9" s="1"/>
  <c r="M262" i="9"/>
  <c r="L262" i="9"/>
  <c r="F262" i="9"/>
  <c r="B262" i="9" s="1"/>
  <c r="E262" i="9"/>
  <c r="M261" i="9"/>
  <c r="L261" i="9"/>
  <c r="E261" i="9"/>
  <c r="M260" i="9"/>
  <c r="F260" i="9" s="1"/>
  <c r="B260" i="9" s="1"/>
  <c r="L260" i="9"/>
  <c r="E260" i="9"/>
  <c r="M259" i="9"/>
  <c r="L259" i="9"/>
  <c r="F259" i="9"/>
  <c r="E259" i="9"/>
  <c r="B259" i="9" s="1"/>
  <c r="M258" i="9"/>
  <c r="L258" i="9"/>
  <c r="F258" i="9"/>
  <c r="B258" i="9" s="1"/>
  <c r="E258" i="9"/>
  <c r="M257" i="9"/>
  <c r="L257" i="9"/>
  <c r="E257" i="9"/>
  <c r="M256" i="9"/>
  <c r="L256" i="9"/>
  <c r="E256" i="9"/>
  <c r="M255" i="9"/>
  <c r="L255" i="9"/>
  <c r="F255" i="9"/>
  <c r="E255" i="9"/>
  <c r="B255" i="9" s="1"/>
  <c r="M254" i="9"/>
  <c r="L254" i="9"/>
  <c r="F254" i="9"/>
  <c r="E254" i="9"/>
  <c r="B254" i="9" s="1"/>
  <c r="M253" i="9"/>
  <c r="F253" i="9" s="1"/>
  <c r="L253" i="9"/>
  <c r="E253" i="9"/>
  <c r="B253" i="9"/>
  <c r="M252" i="9"/>
  <c r="L252" i="9"/>
  <c r="F252" i="9" s="1"/>
  <c r="E252" i="9"/>
  <c r="B252" i="9"/>
  <c r="M251" i="9"/>
  <c r="L251" i="9"/>
  <c r="F251" i="9"/>
  <c r="E251" i="9"/>
  <c r="B251" i="9" s="1"/>
  <c r="M250" i="9"/>
  <c r="L250" i="9"/>
  <c r="F250" i="9"/>
  <c r="E250" i="9"/>
  <c r="M249" i="9"/>
  <c r="L249" i="9"/>
  <c r="F249" i="9"/>
  <c r="B249" i="9" s="1"/>
  <c r="E249" i="9"/>
  <c r="M248" i="9"/>
  <c r="L248" i="9"/>
  <c r="F248" i="9" s="1"/>
  <c r="B248" i="9" s="1"/>
  <c r="E248" i="9"/>
  <c r="M247" i="9"/>
  <c r="F247" i="9" s="1"/>
  <c r="B247" i="9" s="1"/>
  <c r="L247" i="9"/>
  <c r="E247" i="9"/>
  <c r="M246" i="9"/>
  <c r="L246" i="9"/>
  <c r="F246" i="9"/>
  <c r="E246" i="9"/>
  <c r="B246" i="9" s="1"/>
  <c r="M245" i="9"/>
  <c r="F245" i="9" s="1"/>
  <c r="B245" i="9" s="1"/>
  <c r="L245" i="9"/>
  <c r="E245" i="9"/>
  <c r="M244" i="9"/>
  <c r="L244" i="9"/>
  <c r="F244" i="9" s="1"/>
  <c r="E244" i="9"/>
  <c r="B244" i="9"/>
  <c r="M243" i="9"/>
  <c r="L243" i="9"/>
  <c r="F243" i="9"/>
  <c r="E243" i="9"/>
  <c r="B243" i="9" s="1"/>
  <c r="M242" i="9"/>
  <c r="L242" i="9"/>
  <c r="F242" i="9"/>
  <c r="E242" i="9"/>
  <c r="M241" i="9"/>
  <c r="L241" i="9"/>
  <c r="F241" i="9"/>
  <c r="B241" i="9" s="1"/>
  <c r="E241" i="9"/>
  <c r="M240" i="9"/>
  <c r="L240" i="9"/>
  <c r="F240" i="9" s="1"/>
  <c r="E240" i="9"/>
  <c r="M239" i="9"/>
  <c r="F239" i="9" s="1"/>
  <c r="B239" i="9" s="1"/>
  <c r="L239" i="9"/>
  <c r="E239" i="9"/>
  <c r="M238" i="9"/>
  <c r="L238" i="9"/>
  <c r="F238" i="9" s="1"/>
  <c r="E238" i="9"/>
  <c r="M237" i="9"/>
  <c r="L237" i="9"/>
  <c r="E237" i="9"/>
  <c r="M236" i="9"/>
  <c r="L236" i="9"/>
  <c r="E236" i="9"/>
  <c r="M235" i="9"/>
  <c r="L235" i="9"/>
  <c r="F235" i="9"/>
  <c r="E235" i="9"/>
  <c r="B235" i="9" s="1"/>
  <c r="M234" i="9"/>
  <c r="L234" i="9"/>
  <c r="F234" i="9"/>
  <c r="E234" i="9"/>
  <c r="M233" i="9"/>
  <c r="L233" i="9"/>
  <c r="F233" i="9"/>
  <c r="B233" i="9" s="1"/>
  <c r="E233" i="9"/>
  <c r="M232" i="9"/>
  <c r="L232" i="9"/>
  <c r="F232" i="9" s="1"/>
  <c r="E232" i="9"/>
  <c r="B232" i="9" s="1"/>
  <c r="M231" i="9"/>
  <c r="F231" i="9" s="1"/>
  <c r="B231" i="9" s="1"/>
  <c r="L231" i="9"/>
  <c r="E231" i="9"/>
  <c r="M230" i="9"/>
  <c r="L230" i="9"/>
  <c r="F230" i="9" s="1"/>
  <c r="E230" i="9"/>
  <c r="M229" i="9"/>
  <c r="L229" i="9"/>
  <c r="F229" i="9" s="1"/>
  <c r="E229" i="9"/>
  <c r="B229" i="9"/>
  <c r="M228" i="9"/>
  <c r="L228" i="9"/>
  <c r="E228" i="9"/>
  <c r="M227" i="9"/>
  <c r="L227" i="9"/>
  <c r="F227" i="9"/>
  <c r="E227" i="9"/>
  <c r="B227" i="9" s="1"/>
  <c r="M226" i="9"/>
  <c r="L226" i="9"/>
  <c r="F226" i="9"/>
  <c r="E226" i="9"/>
  <c r="M225" i="9"/>
  <c r="L225" i="9"/>
  <c r="F225" i="9"/>
  <c r="B225" i="9" s="1"/>
  <c r="E225" i="9"/>
  <c r="M224" i="9"/>
  <c r="L224" i="9"/>
  <c r="F224" i="9" s="1"/>
  <c r="E224" i="9"/>
  <c r="B224" i="9" s="1"/>
  <c r="M223" i="9"/>
  <c r="F223" i="9" s="1"/>
  <c r="B223" i="9" s="1"/>
  <c r="L223" i="9"/>
  <c r="E223" i="9"/>
  <c r="M222" i="9"/>
  <c r="L222" i="9"/>
  <c r="F222" i="9" s="1"/>
  <c r="E222" i="9"/>
  <c r="M221" i="9"/>
  <c r="L221" i="9"/>
  <c r="F221" i="9" s="1"/>
  <c r="B221" i="9" s="1"/>
  <c r="E221" i="9"/>
  <c r="M220" i="9"/>
  <c r="L220" i="9"/>
  <c r="E220" i="9"/>
  <c r="M219" i="9"/>
  <c r="L219" i="9"/>
  <c r="F219" i="9"/>
  <c r="E219" i="9"/>
  <c r="B219" i="9" s="1"/>
  <c r="M218" i="9"/>
  <c r="F218" i="9" s="1"/>
  <c r="L218" i="9"/>
  <c r="E218" i="9"/>
  <c r="M217" i="9"/>
  <c r="F217" i="9" s="1"/>
  <c r="B217" i="9" s="1"/>
  <c r="L217" i="9"/>
  <c r="E217" i="9"/>
  <c r="M216" i="9"/>
  <c r="L216" i="9"/>
  <c r="F216" i="9" s="1"/>
  <c r="E216" i="9"/>
  <c r="M215" i="9"/>
  <c r="F215" i="9" s="1"/>
  <c r="B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F158" i="9"/>
  <c r="B158" i="9"/>
  <c r="H157" i="9"/>
  <c r="G157" i="9"/>
  <c r="F157" i="9"/>
  <c r="E157" i="9"/>
  <c r="B157" i="9" s="1"/>
  <c r="H156" i="9"/>
  <c r="G156" i="9"/>
  <c r="F156" i="9"/>
  <c r="E156" i="9"/>
  <c r="H155" i="9"/>
  <c r="G155" i="9"/>
  <c r="E155" i="9" s="1"/>
  <c r="F155" i="9"/>
  <c r="B155" i="9" s="1"/>
  <c r="H154" i="9"/>
  <c r="G154" i="9"/>
  <c r="F154" i="9"/>
  <c r="E154" i="9"/>
  <c r="B154" i="9" s="1"/>
  <c r="H153" i="9"/>
  <c r="E153" i="9" s="1"/>
  <c r="B153" i="9" s="1"/>
  <c r="G153" i="9"/>
  <c r="F153" i="9"/>
  <c r="H152" i="9"/>
  <c r="G152" i="9"/>
  <c r="E152" i="9" s="1"/>
  <c r="B152" i="9" s="1"/>
  <c r="F152" i="9"/>
  <c r="H151" i="9"/>
  <c r="G151" i="9"/>
  <c r="F151" i="9"/>
  <c r="H150" i="9"/>
  <c r="G150" i="9"/>
  <c r="E150" i="9" s="1"/>
  <c r="F150" i="9"/>
  <c r="B150" i="9"/>
  <c r="H149" i="9"/>
  <c r="G149" i="9"/>
  <c r="F149" i="9"/>
  <c r="E149" i="9"/>
  <c r="B149" i="9" s="1"/>
  <c r="H148" i="9"/>
  <c r="G148" i="9"/>
  <c r="F148" i="9"/>
  <c r="E148" i="9"/>
  <c r="H147" i="9"/>
  <c r="G147" i="9"/>
  <c r="E147" i="9" s="1"/>
  <c r="F147" i="9"/>
  <c r="B147" i="9" s="1"/>
  <c r="H146" i="9"/>
  <c r="G146" i="9"/>
  <c r="F146" i="9"/>
  <c r="E146" i="9"/>
  <c r="B146" i="9" s="1"/>
  <c r="H145" i="9"/>
  <c r="E145" i="9" s="1"/>
  <c r="B145" i="9" s="1"/>
  <c r="G145" i="9"/>
  <c r="F145" i="9"/>
  <c r="H144" i="9"/>
  <c r="G144" i="9"/>
  <c r="E144" i="9" s="1"/>
  <c r="B144" i="9" s="1"/>
  <c r="F144" i="9"/>
  <c r="F143" i="9"/>
  <c r="H142" i="9"/>
  <c r="G142" i="9"/>
  <c r="F142" i="9"/>
  <c r="H141" i="9"/>
  <c r="G141" i="9"/>
  <c r="F141" i="9"/>
  <c r="E141" i="9"/>
  <c r="B141" i="9" s="1"/>
  <c r="H140" i="9"/>
  <c r="G140" i="9"/>
  <c r="F140" i="9"/>
  <c r="E140" i="9"/>
  <c r="H139" i="9"/>
  <c r="G139" i="9"/>
  <c r="E139" i="9" s="1"/>
  <c r="F139" i="9"/>
  <c r="B139" i="9" s="1"/>
  <c r="H138" i="9"/>
  <c r="G138" i="9"/>
  <c r="F138" i="9"/>
  <c r="E138" i="9"/>
  <c r="B138" i="9" s="1"/>
  <c r="H137" i="9"/>
  <c r="E137" i="9" s="1"/>
  <c r="B137" i="9" s="1"/>
  <c r="G137" i="9"/>
  <c r="F137" i="9"/>
  <c r="H136" i="9"/>
  <c r="G136" i="9"/>
  <c r="E136" i="9" s="1"/>
  <c r="B136" i="9" s="1"/>
  <c r="F136" i="9"/>
  <c r="H135" i="9"/>
  <c r="G135" i="9"/>
  <c r="F135" i="9"/>
  <c r="H134" i="9"/>
  <c r="G134" i="9"/>
  <c r="F134" i="9"/>
  <c r="H133" i="9"/>
  <c r="G133" i="9"/>
  <c r="F133" i="9"/>
  <c r="E133" i="9"/>
  <c r="B133" i="9" s="1"/>
  <c r="H132" i="9"/>
  <c r="G132" i="9"/>
  <c r="F132" i="9"/>
  <c r="E132" i="9"/>
  <c r="H131" i="9"/>
  <c r="G131" i="9"/>
  <c r="E131" i="9" s="1"/>
  <c r="F131" i="9"/>
  <c r="B131" i="9" s="1"/>
  <c r="H130" i="9"/>
  <c r="G130" i="9"/>
  <c r="F130" i="9"/>
  <c r="E130" i="9"/>
  <c r="B130" i="9" s="1"/>
  <c r="H129" i="9"/>
  <c r="E129" i="9" s="1"/>
  <c r="B129" i="9" s="1"/>
  <c r="G129" i="9"/>
  <c r="F129" i="9"/>
  <c r="H128" i="9"/>
  <c r="G128" i="9"/>
  <c r="E128" i="9" s="1"/>
  <c r="B128" i="9" s="1"/>
  <c r="F128" i="9"/>
  <c r="H127" i="9"/>
  <c r="G127" i="9"/>
  <c r="F127" i="9"/>
  <c r="H126" i="9"/>
  <c r="G126" i="9"/>
  <c r="F126" i="9"/>
  <c r="H125" i="9"/>
  <c r="G125" i="9"/>
  <c r="F125" i="9"/>
  <c r="E125" i="9"/>
  <c r="B125" i="9" s="1"/>
  <c r="H124" i="9"/>
  <c r="G124" i="9"/>
  <c r="F124" i="9"/>
  <c r="E124" i="9"/>
  <c r="H123" i="9"/>
  <c r="G123" i="9"/>
  <c r="E123" i="9" s="1"/>
  <c r="F123" i="9"/>
  <c r="B123" i="9" s="1"/>
  <c r="H122" i="9"/>
  <c r="G122" i="9"/>
  <c r="F122" i="9"/>
  <c r="E122" i="9"/>
  <c r="B122" i="9" s="1"/>
  <c r="H121" i="9"/>
  <c r="E121" i="9" s="1"/>
  <c r="B121" i="9" s="1"/>
  <c r="G121" i="9"/>
  <c r="F121" i="9"/>
  <c r="H120" i="9"/>
  <c r="G120" i="9"/>
  <c r="E120" i="9" s="1"/>
  <c r="B120" i="9" s="1"/>
  <c r="F120" i="9"/>
  <c r="H119" i="9"/>
  <c r="G119" i="9"/>
  <c r="F119" i="9"/>
  <c r="H118" i="9"/>
  <c r="G118" i="9"/>
  <c r="F118" i="9"/>
  <c r="H117" i="9"/>
  <c r="G117" i="9"/>
  <c r="F117" i="9"/>
  <c r="E117" i="9"/>
  <c r="B117" i="9" s="1"/>
  <c r="H116" i="9"/>
  <c r="G116" i="9"/>
  <c r="F116" i="9"/>
  <c r="E116" i="9"/>
  <c r="H115" i="9"/>
  <c r="G115" i="9"/>
  <c r="E115" i="9" s="1"/>
  <c r="F115" i="9"/>
  <c r="B115" i="9" s="1"/>
  <c r="H114" i="9"/>
  <c r="G114" i="9"/>
  <c r="F114" i="9"/>
  <c r="E114" i="9"/>
  <c r="B114" i="9" s="1"/>
  <c r="H113" i="9"/>
  <c r="E113" i="9" s="1"/>
  <c r="B113" i="9" s="1"/>
  <c r="G113" i="9"/>
  <c r="F113" i="9"/>
  <c r="H112" i="9"/>
  <c r="G112" i="9"/>
  <c r="E112" i="9" s="1"/>
  <c r="B112" i="9" s="1"/>
  <c r="F112" i="9"/>
  <c r="H111" i="9"/>
  <c r="G111" i="9"/>
  <c r="F111" i="9"/>
  <c r="H110" i="9"/>
  <c r="G110" i="9"/>
  <c r="F110" i="9"/>
  <c r="H109" i="9"/>
  <c r="G109" i="9"/>
  <c r="F109" i="9"/>
  <c r="E109" i="9"/>
  <c r="B109" i="9" s="1"/>
  <c r="H108" i="9"/>
  <c r="G108" i="9"/>
  <c r="F108" i="9"/>
  <c r="E108" i="9"/>
  <c r="H107" i="9"/>
  <c r="G107" i="9"/>
  <c r="E107" i="9" s="1"/>
  <c r="F107" i="9"/>
  <c r="B107" i="9" s="1"/>
  <c r="H106" i="9"/>
  <c r="G106" i="9"/>
  <c r="F106" i="9"/>
  <c r="E106" i="9"/>
  <c r="B106" i="9" s="1"/>
  <c r="H105" i="9"/>
  <c r="E105" i="9" s="1"/>
  <c r="B105" i="9" s="1"/>
  <c r="G105" i="9"/>
  <c r="F105" i="9"/>
  <c r="H104" i="9"/>
  <c r="G104" i="9"/>
  <c r="E104" i="9" s="1"/>
  <c r="B104" i="9" s="1"/>
  <c r="F104" i="9"/>
  <c r="H103" i="9"/>
  <c r="G103" i="9"/>
  <c r="F103" i="9"/>
  <c r="H102" i="9"/>
  <c r="G102" i="9"/>
  <c r="F102" i="9"/>
  <c r="H101" i="9"/>
  <c r="G101" i="9"/>
  <c r="F101" i="9"/>
  <c r="E101" i="9"/>
  <c r="B101" i="9" s="1"/>
  <c r="H100" i="9"/>
  <c r="G100" i="9"/>
  <c r="F100" i="9"/>
  <c r="E100" i="9"/>
  <c r="H99" i="9"/>
  <c r="G99" i="9"/>
  <c r="E99" i="9" s="1"/>
  <c r="F99" i="9"/>
  <c r="B99" i="9" s="1"/>
  <c r="H98" i="9"/>
  <c r="G98" i="9"/>
  <c r="F98" i="9"/>
  <c r="E98" i="9"/>
  <c r="B98" i="9" s="1"/>
  <c r="H97" i="9"/>
  <c r="E97" i="9" s="1"/>
  <c r="B97" i="9" s="1"/>
  <c r="G97" i="9"/>
  <c r="F97" i="9"/>
  <c r="H96" i="9"/>
  <c r="G96" i="9"/>
  <c r="E96" i="9" s="1"/>
  <c r="B96" i="9" s="1"/>
  <c r="F96" i="9"/>
  <c r="H95" i="9"/>
  <c r="G95" i="9"/>
  <c r="F95" i="9"/>
  <c r="H94" i="9"/>
  <c r="G94" i="9"/>
  <c r="F94" i="9"/>
  <c r="H93" i="9"/>
  <c r="G93" i="9"/>
  <c r="F93" i="9"/>
  <c r="E93" i="9"/>
  <c r="B93" i="9" s="1"/>
  <c r="H92" i="9"/>
  <c r="G92" i="9"/>
  <c r="F92" i="9"/>
  <c r="E92" i="9"/>
  <c r="H91" i="9"/>
  <c r="G91" i="9"/>
  <c r="E91" i="9" s="1"/>
  <c r="F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H85" i="9"/>
  <c r="G85" i="9"/>
  <c r="E85" i="9" s="1"/>
  <c r="B85" i="9" s="1"/>
  <c r="F85" i="9"/>
  <c r="H84" i="9"/>
  <c r="G84" i="9"/>
  <c r="E84" i="9" s="1"/>
  <c r="F84" i="9"/>
  <c r="B84" i="9"/>
  <c r="H83" i="9"/>
  <c r="G83" i="9"/>
  <c r="F83" i="9"/>
  <c r="E83" i="9"/>
  <c r="B83" i="9" s="1"/>
  <c r="H82" i="9"/>
  <c r="G82" i="9"/>
  <c r="F82" i="9"/>
  <c r="E82" i="9"/>
  <c r="B82" i="9" s="1"/>
  <c r="H81" i="9"/>
  <c r="G81" i="9"/>
  <c r="E81" i="9" s="1"/>
  <c r="B81" i="9" s="1"/>
  <c r="F81" i="9"/>
  <c r="H80" i="9"/>
  <c r="G80" i="9"/>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H69" i="9"/>
  <c r="G69" i="9"/>
  <c r="E69" i="9" s="1"/>
  <c r="B69" i="9" s="1"/>
  <c r="F69" i="9"/>
  <c r="H68" i="9"/>
  <c r="G68" i="9"/>
  <c r="E68" i="9" s="1"/>
  <c r="F68" i="9"/>
  <c r="B68" i="9"/>
  <c r="H67" i="9"/>
  <c r="G67" i="9"/>
  <c r="F67" i="9"/>
  <c r="E67" i="9"/>
  <c r="B67" i="9" s="1"/>
  <c r="H66" i="9"/>
  <c r="G66" i="9"/>
  <c r="F66" i="9"/>
  <c r="E66" i="9"/>
  <c r="B66" i="9" s="1"/>
  <c r="H65" i="9"/>
  <c r="G65" i="9"/>
  <c r="E65" i="9" s="1"/>
  <c r="B65" i="9" s="1"/>
  <c r="F65" i="9"/>
  <c r="H64" i="9"/>
  <c r="G64" i="9"/>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F56" i="9"/>
  <c r="H55" i="9"/>
  <c r="G55" i="9"/>
  <c r="F55" i="9"/>
  <c r="E55" i="9"/>
  <c r="B55" i="9" s="1"/>
  <c r="H54" i="9"/>
  <c r="G54" i="9"/>
  <c r="F54" i="9"/>
  <c r="E54" i="9"/>
  <c r="H53" i="9"/>
  <c r="G53" i="9"/>
  <c r="E53" i="9" s="1"/>
  <c r="B53" i="9" s="1"/>
  <c r="F53" i="9"/>
  <c r="H52" i="9"/>
  <c r="G52" i="9"/>
  <c r="E52" i="9" s="1"/>
  <c r="F52" i="9"/>
  <c r="B52" i="9"/>
  <c r="H51" i="9"/>
  <c r="G51" i="9"/>
  <c r="F51" i="9"/>
  <c r="E51" i="9"/>
  <c r="B51" i="9" s="1"/>
  <c r="H50" i="9"/>
  <c r="G50" i="9"/>
  <c r="F50" i="9"/>
  <c r="E50" i="9"/>
  <c r="B50" i="9" s="1"/>
  <c r="H49" i="9"/>
  <c r="G49" i="9"/>
  <c r="E49" i="9" s="1"/>
  <c r="B49" i="9" s="1"/>
  <c r="F49" i="9"/>
  <c r="H48" i="9"/>
  <c r="G48" i="9"/>
  <c r="F48" i="9"/>
  <c r="H47" i="9"/>
  <c r="E47" i="9" s="1"/>
  <c r="B47" i="9" s="1"/>
  <c r="G47" i="9"/>
  <c r="F47" i="9"/>
  <c r="H46" i="9"/>
  <c r="G46" i="9"/>
  <c r="F46" i="9"/>
  <c r="E46" i="9"/>
  <c r="H45" i="9"/>
  <c r="G45" i="9"/>
  <c r="E45" i="9" s="1"/>
  <c r="B45" i="9" s="1"/>
  <c r="F45" i="9"/>
  <c r="H44" i="9"/>
  <c r="G44" i="9"/>
  <c r="F44" i="9"/>
  <c r="H43" i="9"/>
  <c r="G43" i="9"/>
  <c r="F43" i="9"/>
  <c r="E43" i="9"/>
  <c r="B43" i="9" s="1"/>
  <c r="H42" i="9"/>
  <c r="G42" i="9"/>
  <c r="F42" i="9"/>
  <c r="E42" i="9"/>
  <c r="B42" i="9" s="1"/>
  <c r="H41" i="9"/>
  <c r="G41" i="9"/>
  <c r="F41" i="9"/>
  <c r="H40" i="9"/>
  <c r="G40" i="9"/>
  <c r="F40" i="9"/>
  <c r="H39" i="9"/>
  <c r="E39" i="9" s="1"/>
  <c r="B39" i="9" s="1"/>
  <c r="G39" i="9"/>
  <c r="F39" i="9"/>
  <c r="H38" i="9"/>
  <c r="G38" i="9"/>
  <c r="F38" i="9"/>
  <c r="E38" i="9"/>
  <c r="B38" i="9" s="1"/>
  <c r="H37" i="9"/>
  <c r="G37" i="9"/>
  <c r="E37" i="9" s="1"/>
  <c r="B37" i="9" s="1"/>
  <c r="F37" i="9"/>
  <c r="H36" i="9"/>
  <c r="G36" i="9"/>
  <c r="F36" i="9"/>
  <c r="H35" i="9"/>
  <c r="E35" i="9" s="1"/>
  <c r="B35" i="9" s="1"/>
  <c r="G35" i="9"/>
  <c r="F35" i="9"/>
  <c r="H34" i="9"/>
  <c r="G34" i="9"/>
  <c r="F34" i="9"/>
  <c r="E34" i="9"/>
  <c r="B34" i="9" s="1"/>
  <c r="H33" i="9"/>
  <c r="G33" i="9"/>
  <c r="E33" i="9" s="1"/>
  <c r="B33" i="9" s="1"/>
  <c r="F33" i="9"/>
  <c r="H32" i="9"/>
  <c r="G32" i="9"/>
  <c r="F32" i="9"/>
  <c r="H31" i="9"/>
  <c r="G31" i="9"/>
  <c r="F31" i="9"/>
  <c r="H30" i="9"/>
  <c r="E30" i="9" s="1"/>
  <c r="B30" i="9" s="1"/>
  <c r="G30" i="9"/>
  <c r="F30" i="9"/>
  <c r="H29" i="9"/>
  <c r="G29" i="9"/>
  <c r="E29" i="9" s="1"/>
  <c r="B29" i="9" s="1"/>
  <c r="F29" i="9"/>
  <c r="H28" i="9"/>
  <c r="G28" i="9"/>
  <c r="F28" i="9"/>
  <c r="H27" i="9"/>
  <c r="E27" i="9" s="1"/>
  <c r="B27" i="9" s="1"/>
  <c r="G27" i="9"/>
  <c r="F27" i="9"/>
  <c r="H26" i="9"/>
  <c r="G26" i="9"/>
  <c r="F26" i="9"/>
  <c r="E26" i="9"/>
  <c r="B26" i="9" s="1"/>
  <c r="H25" i="9"/>
  <c r="G25" i="9"/>
  <c r="E25" i="9" s="1"/>
  <c r="B25" i="9" s="1"/>
  <c r="F25" i="9"/>
  <c r="H24" i="9"/>
  <c r="G24" i="9"/>
  <c r="F24" i="9"/>
  <c r="H23" i="9"/>
  <c r="E23" i="9" s="1"/>
  <c r="B23" i="9" s="1"/>
  <c r="G23" i="9"/>
  <c r="F23" i="9"/>
  <c r="H22" i="9"/>
  <c r="G22" i="9"/>
  <c r="F22" i="9"/>
  <c r="F21" i="9"/>
  <c r="F4" i="9"/>
  <c r="O3" i="9"/>
  <c r="G275" i="9" s="1"/>
  <c r="E275" i="9" s="1"/>
  <c r="I3" i="9"/>
  <c r="H3" i="9"/>
  <c r="G3" i="9"/>
  <c r="D101" i="8"/>
  <c r="C1576" i="1" s="1"/>
  <c r="D95" i="8"/>
  <c r="D90" i="8"/>
  <c r="D85" i="8"/>
  <c r="D80" i="8"/>
  <c r="D75" i="8"/>
  <c r="D70" i="8"/>
  <c r="D65" i="8"/>
  <c r="D60" i="8"/>
  <c r="D55" i="8"/>
  <c r="D50" i="8"/>
  <c r="D44" i="8"/>
  <c r="D36" i="8"/>
  <c r="D26" i="8"/>
  <c r="D24" i="8" s="1"/>
  <c r="C1499" i="1" s="1"/>
  <c r="D18" i="8"/>
  <c r="D8" i="8"/>
  <c r="D6" i="8" s="1"/>
  <c r="C1481" i="1" s="1"/>
  <c r="E44" i="7"/>
  <c r="D44" i="7"/>
  <c r="E39" i="7"/>
  <c r="D39" i="7"/>
  <c r="D38" i="7" s="1"/>
  <c r="H31" i="3" s="1"/>
  <c r="E38" i="7"/>
  <c r="E30" i="7"/>
  <c r="D30" i="7"/>
  <c r="E23" i="7"/>
  <c r="E22" i="7" s="1"/>
  <c r="D23" i="7"/>
  <c r="D22" i="7"/>
  <c r="H30" i="3" s="1"/>
  <c r="E14" i="7"/>
  <c r="D14" i="7"/>
  <c r="E7" i="7"/>
  <c r="D7" i="7"/>
  <c r="D6" i="7" s="1"/>
  <c r="D5"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H1235" i="1"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D180" i="5"/>
  <c r="F179" i="5"/>
  <c r="F178" i="5"/>
  <c r="E177" i="5"/>
  <c r="F173" i="5"/>
  <c r="F172" i="5"/>
  <c r="F171" i="5"/>
  <c r="E170" i="5"/>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1065" i="1" s="1"/>
  <c r="D87" i="5"/>
  <c r="F87" i="5" s="1"/>
  <c r="F86" i="5"/>
  <c r="F85" i="5"/>
  <c r="F84" i="5"/>
  <c r="F83" i="5"/>
  <c r="F82" i="5"/>
  <c r="F81" i="5"/>
  <c r="F80" i="5"/>
  <c r="F79" i="5"/>
  <c r="E79" i="5"/>
  <c r="D79" i="5"/>
  <c r="F78" i="5"/>
  <c r="E78" i="5"/>
  <c r="D78" i="5"/>
  <c r="F77" i="5"/>
  <c r="F76" i="5"/>
  <c r="F75" i="5"/>
  <c r="F74" i="5"/>
  <c r="F73" i="5"/>
  <c r="F72" i="5"/>
  <c r="F71" i="5"/>
  <c r="E70" i="5"/>
  <c r="E69" i="5" s="1"/>
  <c r="D1047" i="1" s="1"/>
  <c r="D70" i="5"/>
  <c r="C1048" i="1" s="1"/>
  <c r="H1048"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1" i="1"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1" i="1"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3" i="1" s="1"/>
  <c r="D519" i="4"/>
  <c r="F519" i="4" s="1"/>
  <c r="F518" i="4"/>
  <c r="F517" i="4"/>
  <c r="F516" i="4"/>
  <c r="E516" i="4"/>
  <c r="E515" i="4" s="1"/>
  <c r="D509" i="1"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D417" i="4"/>
  <c r="E416" i="4"/>
  <c r="D416" i="4"/>
  <c r="F411" i="4"/>
  <c r="F410" i="4"/>
  <c r="F409" i="4"/>
  <c r="F406" i="4"/>
  <c r="F405" i="4"/>
  <c r="F404" i="4"/>
  <c r="F403" i="4"/>
  <c r="E402" i="4"/>
  <c r="D402" i="4"/>
  <c r="F402" i="4" s="1"/>
  <c r="F401" i="4"/>
  <c r="E400" i="4"/>
  <c r="D395" i="1" s="1"/>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C359" i="1" s="1"/>
  <c r="F362" i="4"/>
  <c r="F361" i="4"/>
  <c r="F360" i="4"/>
  <c r="F359" i="4"/>
  <c r="F358" i="4"/>
  <c r="F357" i="4"/>
  <c r="E356" i="4"/>
  <c r="E351" i="4" s="1"/>
  <c r="D356" i="4"/>
  <c r="F355" i="4"/>
  <c r="F354" i="4"/>
  <c r="F353" i="4"/>
  <c r="F352" i="4"/>
  <c r="E352" i="4"/>
  <c r="D352" i="4"/>
  <c r="F349" i="4"/>
  <c r="E348" i="4"/>
  <c r="D348" i="4"/>
  <c r="F348" i="4" s="1"/>
  <c r="F347" i="4"/>
  <c r="F346" i="4"/>
  <c r="F345" i="4"/>
  <c r="E345" i="4"/>
  <c r="D345" i="4"/>
  <c r="E344" i="4"/>
  <c r="D339" i="1"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06" i="1" s="1"/>
  <c r="D312" i="4"/>
  <c r="F312" i="4" s="1"/>
  <c r="D311" i="4"/>
  <c r="F311" i="4" s="1"/>
  <c r="F310" i="4"/>
  <c r="F309" i="4"/>
  <c r="F308" i="4"/>
  <c r="F307" i="4"/>
  <c r="F306" i="4"/>
  <c r="F305" i="4"/>
  <c r="E304" i="4"/>
  <c r="D304" i="4"/>
  <c r="F303" i="4"/>
  <c r="F302" i="4"/>
  <c r="F301" i="4"/>
  <c r="F300" i="4"/>
  <c r="E300" i="4"/>
  <c r="D300" i="4"/>
  <c r="E299" i="4"/>
  <c r="E298" i="4" s="1"/>
  <c r="D293" i="1"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E215" i="4"/>
  <c r="F214" i="4"/>
  <c r="F213" i="4"/>
  <c r="F212" i="4"/>
  <c r="F211" i="4"/>
  <c r="F210"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E163" i="4" s="1"/>
  <c r="D159" i="1" s="1"/>
  <c r="H159" i="1" s="1"/>
  <c r="D177" i="4"/>
  <c r="F176" i="4"/>
  <c r="F175" i="4"/>
  <c r="F174" i="4"/>
  <c r="F173" i="4"/>
  <c r="F172" i="4"/>
  <c r="F171" i="4"/>
  <c r="F170" i="4"/>
  <c r="E169" i="4"/>
  <c r="F169" i="4" s="1"/>
  <c r="D169" i="4"/>
  <c r="F168" i="4"/>
  <c r="F167" i="4"/>
  <c r="F166" i="4"/>
  <c r="F165" i="4"/>
  <c r="F164" i="4"/>
  <c r="E164" i="4"/>
  <c r="D164" i="4"/>
  <c r="D163" i="4"/>
  <c r="F162" i="4"/>
  <c r="F161" i="4"/>
  <c r="F160" i="4"/>
  <c r="E159" i="4"/>
  <c r="D155" i="1" s="1"/>
  <c r="D159" i="4"/>
  <c r="F158" i="4"/>
  <c r="F157" i="4"/>
  <c r="F156" i="4"/>
  <c r="F155" i="4"/>
  <c r="F154" i="4"/>
  <c r="E153" i="4"/>
  <c r="D149" i="1" s="1"/>
  <c r="D153" i="4"/>
  <c r="D152" i="4" s="1"/>
  <c r="C148" i="1" s="1"/>
  <c r="F150" i="4"/>
  <c r="F149" i="4"/>
  <c r="F148" i="4"/>
  <c r="F147" i="4"/>
  <c r="F146" i="4"/>
  <c r="F145" i="4"/>
  <c r="F144" i="4"/>
  <c r="F143" i="4"/>
  <c r="F142" i="4"/>
  <c r="F141" i="4"/>
  <c r="F140" i="4"/>
  <c r="E140" i="4"/>
  <c r="E139" i="4" s="1"/>
  <c r="D140" i="4"/>
  <c r="D139" i="4"/>
  <c r="F138" i="4"/>
  <c r="F137" i="4"/>
  <c r="F136" i="4"/>
  <c r="F135" i="4"/>
  <c r="E134" i="4"/>
  <c r="E133" i="4" s="1"/>
  <c r="D129" i="1" s="1"/>
  <c r="D134" i="4"/>
  <c r="F132" i="4"/>
  <c r="F131" i="4"/>
  <c r="F130" i="4"/>
  <c r="F129" i="4"/>
  <c r="F128" i="4"/>
  <c r="E128" i="4"/>
  <c r="E124" i="4" s="1"/>
  <c r="D120" i="1" s="1"/>
  <c r="D128" i="4"/>
  <c r="F127" i="4"/>
  <c r="F126" i="4"/>
  <c r="F125" i="4"/>
  <c r="E125" i="4"/>
  <c r="D125" i="4"/>
  <c r="F124"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D50" i="4"/>
  <c r="C46" i="1"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H1576" i="1"/>
  <c r="G1576"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G1550" i="1"/>
  <c r="C1550" i="1"/>
  <c r="H1550" i="1" s="1"/>
  <c r="C1549" i="1"/>
  <c r="H1548" i="1"/>
  <c r="G1548" i="1"/>
  <c r="C1548" i="1"/>
  <c r="H1547" i="1"/>
  <c r="G1547" i="1"/>
  <c r="C1547" i="1"/>
  <c r="C1546" i="1"/>
  <c r="H1545" i="1"/>
  <c r="C1545" i="1"/>
  <c r="G1545" i="1" s="1"/>
  <c r="H1544" i="1"/>
  <c r="G1544" i="1"/>
  <c r="C1544" i="1"/>
  <c r="G1543" i="1"/>
  <c r="C1543" i="1"/>
  <c r="H1543" i="1" s="1"/>
  <c r="C1542" i="1"/>
  <c r="C1541" i="1"/>
  <c r="H1540" i="1"/>
  <c r="G1540" i="1"/>
  <c r="C1540" i="1"/>
  <c r="H1539" i="1"/>
  <c r="C1539" i="1"/>
  <c r="G1539" i="1" s="1"/>
  <c r="C1538" i="1"/>
  <c r="C1537" i="1"/>
  <c r="G1537" i="1" s="1"/>
  <c r="H1536" i="1"/>
  <c r="G1536" i="1"/>
  <c r="C1536" i="1"/>
  <c r="C1535" i="1"/>
  <c r="C1534" i="1"/>
  <c r="H1534" i="1" s="1"/>
  <c r="C1533" i="1"/>
  <c r="H1532" i="1"/>
  <c r="G1532" i="1"/>
  <c r="C1532" i="1"/>
  <c r="H1531" i="1"/>
  <c r="C1531" i="1"/>
  <c r="G1531" i="1" s="1"/>
  <c r="C1530" i="1"/>
  <c r="C1529" i="1"/>
  <c r="G1529" i="1" s="1"/>
  <c r="H1528" i="1"/>
  <c r="G1528" i="1"/>
  <c r="C1528" i="1"/>
  <c r="C1527" i="1"/>
  <c r="C1526" i="1"/>
  <c r="H1526" i="1" s="1"/>
  <c r="C1525" i="1"/>
  <c r="H1523" i="1"/>
  <c r="G1523" i="1"/>
  <c r="C1523" i="1"/>
  <c r="C1522" i="1"/>
  <c r="H1522" i="1" s="1"/>
  <c r="H1521" i="1"/>
  <c r="C1521" i="1"/>
  <c r="G1521" i="1" s="1"/>
  <c r="H1520" i="1"/>
  <c r="G1520" i="1"/>
  <c r="C1520" i="1"/>
  <c r="C1519" i="1"/>
  <c r="H1519" i="1" s="1"/>
  <c r="H1516" i="1"/>
  <c r="G1516" i="1"/>
  <c r="C1516" i="1"/>
  <c r="H1515" i="1"/>
  <c r="G1515" i="1"/>
  <c r="C1515" i="1"/>
  <c r="C1514" i="1"/>
  <c r="H1514" i="1" s="1"/>
  <c r="H1513" i="1"/>
  <c r="C1513" i="1"/>
  <c r="G1513" i="1" s="1"/>
  <c r="H1512" i="1"/>
  <c r="G1512" i="1"/>
  <c r="C1512" i="1"/>
  <c r="C1511" i="1"/>
  <c r="H1511" i="1" s="1"/>
  <c r="C1510" i="1"/>
  <c r="H1510" i="1" s="1"/>
  <c r="C1509" i="1"/>
  <c r="G1509" i="1" s="1"/>
  <c r="H1508" i="1"/>
  <c r="G1508" i="1"/>
  <c r="C1508" i="1"/>
  <c r="H1507" i="1"/>
  <c r="G1507" i="1"/>
  <c r="C1507" i="1"/>
  <c r="C1506" i="1"/>
  <c r="H1506" i="1" s="1"/>
  <c r="H1505" i="1"/>
  <c r="C1505" i="1"/>
  <c r="G1505" i="1" s="1"/>
  <c r="G1504" i="1"/>
  <c r="C1504" i="1"/>
  <c r="H1504" i="1" s="1"/>
  <c r="C1503" i="1"/>
  <c r="H1503" i="1" s="1"/>
  <c r="C1502" i="1"/>
  <c r="H1502" i="1" s="1"/>
  <c r="H1500" i="1"/>
  <c r="G1500" i="1"/>
  <c r="C1500" i="1"/>
  <c r="C1498" i="1"/>
  <c r="H1498" i="1" s="1"/>
  <c r="H1497" i="1"/>
  <c r="C1497" i="1"/>
  <c r="G1497" i="1" s="1"/>
  <c r="H1496" i="1"/>
  <c r="G1496" i="1"/>
  <c r="C1496" i="1"/>
  <c r="C1495" i="1"/>
  <c r="H1495" i="1" s="1"/>
  <c r="G1494" i="1"/>
  <c r="C1494" i="1"/>
  <c r="H1494" i="1" s="1"/>
  <c r="C1493" i="1"/>
  <c r="G1493" i="1" s="1"/>
  <c r="C1492" i="1"/>
  <c r="H1492" i="1" s="1"/>
  <c r="H1491" i="1"/>
  <c r="G1491" i="1"/>
  <c r="C1491" i="1"/>
  <c r="C1490" i="1"/>
  <c r="H1490" i="1" s="1"/>
  <c r="H1489" i="1"/>
  <c r="C1489" i="1"/>
  <c r="G1489" i="1" s="1"/>
  <c r="H1488" i="1"/>
  <c r="G1488" i="1"/>
  <c r="C1488" i="1"/>
  <c r="C1487" i="1"/>
  <c r="H1487" i="1" s="1"/>
  <c r="C1486" i="1"/>
  <c r="H1486" i="1" s="1"/>
  <c r="C1485" i="1"/>
  <c r="G1485" i="1" s="1"/>
  <c r="C1484" i="1"/>
  <c r="H1484" i="1" s="1"/>
  <c r="C1483" i="1"/>
  <c r="H1483" i="1" s="1"/>
  <c r="C1482" i="1"/>
  <c r="H1482" i="1" s="1"/>
  <c r="H1480" i="1"/>
  <c r="G1480" i="1"/>
  <c r="C1480" i="1"/>
  <c r="D1479" i="1"/>
  <c r="H1479" i="1" s="1"/>
  <c r="C1479" i="1"/>
  <c r="J1478" i="1"/>
  <c r="H1478" i="1"/>
  <c r="G1478" i="1"/>
  <c r="I1478" i="1" s="1"/>
  <c r="D1478" i="1"/>
  <c r="C1478" i="1"/>
  <c r="D1477" i="1"/>
  <c r="C1477" i="1"/>
  <c r="G1477" i="1" s="1"/>
  <c r="J1476" i="1"/>
  <c r="D1476" i="1"/>
  <c r="H1476" i="1" s="1"/>
  <c r="C1476" i="1"/>
  <c r="D1475" i="1"/>
  <c r="H1475" i="1" s="1"/>
  <c r="C1475" i="1"/>
  <c r="D1474" i="1"/>
  <c r="H1474" i="1" s="1"/>
  <c r="C1474" i="1"/>
  <c r="J1473" i="1"/>
  <c r="H1473" i="1"/>
  <c r="G1473" i="1"/>
  <c r="I1473" i="1" s="1"/>
  <c r="D1473" i="1"/>
  <c r="C1473" i="1"/>
  <c r="D1472" i="1"/>
  <c r="C1472" i="1"/>
  <c r="G1472" i="1" s="1"/>
  <c r="J1471" i="1"/>
  <c r="D1471" i="1"/>
  <c r="H1471" i="1" s="1"/>
  <c r="C1471" i="1"/>
  <c r="D1470" i="1"/>
  <c r="H1470" i="1" s="1"/>
  <c r="C1470" i="1"/>
  <c r="D1469" i="1"/>
  <c r="H1469" i="1" s="1"/>
  <c r="C1469" i="1"/>
  <c r="D1468" i="1"/>
  <c r="H1468" i="1" s="1"/>
  <c r="C1468" i="1"/>
  <c r="J1467" i="1"/>
  <c r="H1467" i="1"/>
  <c r="G1467" i="1"/>
  <c r="I1467" i="1" s="1"/>
  <c r="D1467" i="1"/>
  <c r="C1467" i="1"/>
  <c r="D1466" i="1"/>
  <c r="C1466" i="1"/>
  <c r="G1466" i="1" s="1"/>
  <c r="D1465" i="1"/>
  <c r="C1465" i="1"/>
  <c r="H1464" i="1"/>
  <c r="D1464" i="1"/>
  <c r="C1464" i="1"/>
  <c r="G1464" i="1" s="1"/>
  <c r="D1463" i="1"/>
  <c r="C1463" i="1"/>
  <c r="H1462" i="1"/>
  <c r="D1462" i="1"/>
  <c r="C1462" i="1"/>
  <c r="G1462" i="1" s="1"/>
  <c r="I1462" i="1" s="1"/>
  <c r="H1461" i="1"/>
  <c r="D1461" i="1"/>
  <c r="C1461" i="1"/>
  <c r="G1461" i="1" s="1"/>
  <c r="J1460" i="1"/>
  <c r="D1460" i="1"/>
  <c r="C1460" i="1"/>
  <c r="H1459" i="1"/>
  <c r="D1459" i="1"/>
  <c r="C1459" i="1"/>
  <c r="G1459" i="1" s="1"/>
  <c r="D1458" i="1"/>
  <c r="C1458" i="1"/>
  <c r="H1457" i="1"/>
  <c r="D1457" i="1"/>
  <c r="C1457" i="1"/>
  <c r="G1457" i="1" s="1"/>
  <c r="I1457" i="1" s="1"/>
  <c r="J1456" i="1"/>
  <c r="D1456" i="1"/>
  <c r="C1456" i="1"/>
  <c r="H1455" i="1"/>
  <c r="D1455" i="1"/>
  <c r="C1455" i="1"/>
  <c r="G1455" i="1" s="1"/>
  <c r="H1454" i="1"/>
  <c r="D1454" i="1"/>
  <c r="C1454" i="1"/>
  <c r="G1454" i="1" s="1"/>
  <c r="H1453" i="1"/>
  <c r="D1453" i="1"/>
  <c r="C1453" i="1"/>
  <c r="G1453" i="1" s="1"/>
  <c r="J1452" i="1"/>
  <c r="D1452" i="1"/>
  <c r="C1452" i="1"/>
  <c r="H1451" i="1"/>
  <c r="D1451" i="1"/>
  <c r="C1451" i="1"/>
  <c r="G1451" i="1" s="1"/>
  <c r="D1450" i="1"/>
  <c r="C1450" i="1"/>
  <c r="H1449" i="1"/>
  <c r="D1449" i="1"/>
  <c r="C1449" i="1"/>
  <c r="G1449" i="1" s="1"/>
  <c r="I1449" i="1" s="1"/>
  <c r="J1448" i="1"/>
  <c r="D1448" i="1"/>
  <c r="C1448" i="1"/>
  <c r="H1447" i="1"/>
  <c r="D1447" i="1"/>
  <c r="C1447" i="1"/>
  <c r="G1447" i="1" s="1"/>
  <c r="D1446" i="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D1439" i="1"/>
  <c r="C1439" i="1"/>
  <c r="J1439" i="1" s="1"/>
  <c r="D1438" i="1"/>
  <c r="H1438" i="1" s="1"/>
  <c r="C1438" i="1"/>
  <c r="D1437" i="1"/>
  <c r="H1437" i="1" s="1"/>
  <c r="C1437" i="1"/>
  <c r="G1437" i="1" s="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C1236" i="1"/>
  <c r="G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D1217" i="1"/>
  <c r="G1217" i="1" s="1"/>
  <c r="C1217" i="1"/>
  <c r="D1216" i="1"/>
  <c r="G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1" i="1"/>
  <c r="G1151" i="1" s="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C1065" i="1"/>
  <c r="H1064" i="1"/>
  <c r="G1064" i="1"/>
  <c r="D1064" i="1"/>
  <c r="C1064" i="1"/>
  <c r="H1063" i="1"/>
  <c r="G1063" i="1"/>
  <c r="D1063" i="1"/>
  <c r="C1063" i="1"/>
  <c r="H1062"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H1056" i="1"/>
  <c r="D1056" i="1"/>
  <c r="G1056" i="1" s="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D1049" i="1"/>
  <c r="G1049" i="1" s="1"/>
  <c r="C1049" i="1"/>
  <c r="D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D1028" i="1"/>
  <c r="H1028" i="1" s="1"/>
  <c r="C1028" i="1"/>
  <c r="H1027" i="1"/>
  <c r="G1027" i="1"/>
  <c r="D1027" i="1"/>
  <c r="C1027" i="1"/>
  <c r="D1026" i="1"/>
  <c r="H1026" i="1" s="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H1014" i="1"/>
  <c r="G1014" i="1"/>
  <c r="D1014" i="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G1006" i="1"/>
  <c r="D1006" i="1"/>
  <c r="H1006" i="1" s="1"/>
  <c r="C1006" i="1"/>
  <c r="H1005" i="1"/>
  <c r="G1005" i="1"/>
  <c r="D1005" i="1"/>
  <c r="C1005" i="1"/>
  <c r="G1004" i="1"/>
  <c r="D1004" i="1"/>
  <c r="H1004" i="1" s="1"/>
  <c r="C1004" i="1"/>
  <c r="H1003" i="1"/>
  <c r="G1003" i="1"/>
  <c r="D1003" i="1"/>
  <c r="C1003" i="1"/>
  <c r="H1002" i="1"/>
  <c r="G1002" i="1"/>
  <c r="D1002" i="1"/>
  <c r="C1002" i="1"/>
  <c r="H1001" i="1"/>
  <c r="G1001" i="1"/>
  <c r="D1001" i="1"/>
  <c r="C1001" i="1"/>
  <c r="G1000" i="1"/>
  <c r="D1000" i="1"/>
  <c r="H1000" i="1" s="1"/>
  <c r="C1000" i="1"/>
  <c r="G999" i="1"/>
  <c r="D999" i="1"/>
  <c r="H999" i="1" s="1"/>
  <c r="C999" i="1"/>
  <c r="H998" i="1"/>
  <c r="D998" i="1"/>
  <c r="G998" i="1" s="1"/>
  <c r="C998" i="1"/>
  <c r="C997" i="1"/>
  <c r="D996" i="1"/>
  <c r="G996" i="1" s="1"/>
  <c r="C996" i="1"/>
  <c r="H995" i="1"/>
  <c r="G995" i="1"/>
  <c r="D995" i="1"/>
  <c r="C995" i="1"/>
  <c r="H994" i="1"/>
  <c r="G994" i="1"/>
  <c r="D994" i="1"/>
  <c r="C994" i="1"/>
  <c r="H993" i="1"/>
  <c r="D993" i="1"/>
  <c r="G993" i="1" s="1"/>
  <c r="C993" i="1"/>
  <c r="H992" i="1"/>
  <c r="G992" i="1"/>
  <c r="D992" i="1"/>
  <c r="C992" i="1"/>
  <c r="H991" i="1"/>
  <c r="D991" i="1"/>
  <c r="G991" i="1" s="1"/>
  <c r="C991" i="1"/>
  <c r="H989" i="1"/>
  <c r="G989" i="1"/>
  <c r="D989" i="1"/>
  <c r="C989" i="1"/>
  <c r="H988" i="1"/>
  <c r="G988" i="1"/>
  <c r="D988" i="1"/>
  <c r="C988" i="1"/>
  <c r="H987" i="1"/>
  <c r="G987"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H648" i="1" s="1"/>
  <c r="C648" i="1"/>
  <c r="D647" i="1"/>
  <c r="H647" i="1" s="1"/>
  <c r="C647" i="1"/>
  <c r="H646" i="1"/>
  <c r="G646" i="1"/>
  <c r="D646" i="1"/>
  <c r="C646" i="1"/>
  <c r="C645" i="1"/>
  <c r="G644" i="1"/>
  <c r="D644" i="1"/>
  <c r="H644" i="1" s="1"/>
  <c r="C644" i="1"/>
  <c r="G643" i="1"/>
  <c r="D643" i="1"/>
  <c r="H643" i="1" s="1"/>
  <c r="C643" i="1"/>
  <c r="H642" i="1"/>
  <c r="G642" i="1"/>
  <c r="D642" i="1"/>
  <c r="C642" i="1"/>
  <c r="G641" i="1"/>
  <c r="D641" i="1"/>
  <c r="H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D588" i="1"/>
  <c r="D587" i="1"/>
  <c r="H586" i="1"/>
  <c r="G586" i="1"/>
  <c r="D586" i="1"/>
  <c r="C586" i="1"/>
  <c r="H585" i="1"/>
  <c r="G585" i="1"/>
  <c r="D585" i="1"/>
  <c r="C585" i="1"/>
  <c r="H584" i="1"/>
  <c r="G584" i="1"/>
  <c r="D584" i="1"/>
  <c r="C584" i="1"/>
  <c r="H583" i="1"/>
  <c r="G583" i="1"/>
  <c r="D583" i="1"/>
  <c r="C583" i="1"/>
  <c r="H582" i="1"/>
  <c r="G582" i="1"/>
  <c r="D582" i="1"/>
  <c r="C582" i="1"/>
  <c r="H581" i="1"/>
  <c r="G581" i="1"/>
  <c r="C581" i="1"/>
  <c r="H580" i="1"/>
  <c r="G580" i="1"/>
  <c r="D580" i="1"/>
  <c r="C580" i="1"/>
  <c r="D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C513" i="1"/>
  <c r="H512" i="1"/>
  <c r="G512" i="1"/>
  <c r="D512" i="1"/>
  <c r="C512" i="1"/>
  <c r="H511" i="1"/>
  <c r="G511" i="1"/>
  <c r="D511" i="1"/>
  <c r="C511" i="1"/>
  <c r="H510" i="1"/>
  <c r="G510" i="1"/>
  <c r="D510" i="1"/>
  <c r="C510" i="1"/>
  <c r="H509" i="1"/>
  <c r="G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H412" i="1"/>
  <c r="D412" i="1"/>
  <c r="G412" i="1" s="1"/>
  <c r="C412" i="1"/>
  <c r="D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C307" i="1"/>
  <c r="H306" i="1"/>
  <c r="G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D291" i="1"/>
  <c r="H291" i="1" s="1"/>
  <c r="C291" i="1"/>
  <c r="D290" i="1"/>
  <c r="H290" i="1" s="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G189" i="1"/>
  <c r="D189" i="1"/>
  <c r="C189" i="1"/>
  <c r="H188" i="1"/>
  <c r="G188" i="1"/>
  <c r="D188" i="1"/>
  <c r="C188" i="1"/>
  <c r="H187" i="1"/>
  <c r="D187" i="1"/>
  <c r="G187" i="1" s="1"/>
  <c r="C187" i="1"/>
  <c r="H186" i="1"/>
  <c r="G186" i="1"/>
  <c r="D186" i="1"/>
  <c r="C186" i="1"/>
  <c r="H185" i="1"/>
  <c r="G185" i="1"/>
  <c r="D185" i="1"/>
  <c r="C185" i="1"/>
  <c r="C184" i="1"/>
  <c r="H183" i="1"/>
  <c r="G183" i="1"/>
  <c r="D183" i="1"/>
  <c r="C183" i="1"/>
  <c r="H182" i="1"/>
  <c r="G182" i="1"/>
  <c r="D182" i="1"/>
  <c r="C182" i="1"/>
  <c r="H181" i="1"/>
  <c r="D181" i="1"/>
  <c r="G181" i="1" s="1"/>
  <c r="C181" i="1"/>
  <c r="H180" i="1"/>
  <c r="D180" i="1"/>
  <c r="G180" i="1" s="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G172" i="1"/>
  <c r="D172" i="1"/>
  <c r="C172" i="1"/>
  <c r="H171" i="1"/>
  <c r="G171" i="1"/>
  <c r="D171" i="1"/>
  <c r="C171" i="1"/>
  <c r="D170" i="1"/>
  <c r="H170" i="1" s="1"/>
  <c r="C170" i="1"/>
  <c r="H169" i="1"/>
  <c r="G169" i="1"/>
  <c r="D169" i="1"/>
  <c r="C169" i="1"/>
  <c r="H168" i="1"/>
  <c r="D168" i="1"/>
  <c r="G168" i="1" s="1"/>
  <c r="C168" i="1"/>
  <c r="H167" i="1"/>
  <c r="D167" i="1"/>
  <c r="G167" i="1" s="1"/>
  <c r="C167" i="1"/>
  <c r="D166" i="1"/>
  <c r="H166" i="1" s="1"/>
  <c r="C166" i="1"/>
  <c r="D165" i="1"/>
  <c r="H165" i="1" s="1"/>
  <c r="C165" i="1"/>
  <c r="D164" i="1"/>
  <c r="H164" i="1" s="1"/>
  <c r="C164" i="1"/>
  <c r="H163" i="1"/>
  <c r="G163" i="1"/>
  <c r="D163" i="1"/>
  <c r="C163" i="1"/>
  <c r="D162" i="1"/>
  <c r="H162" i="1" s="1"/>
  <c r="C162" i="1"/>
  <c r="D161" i="1"/>
  <c r="H161" i="1" s="1"/>
  <c r="C161" i="1"/>
  <c r="D160" i="1"/>
  <c r="H160" i="1" s="1"/>
  <c r="C160" i="1"/>
  <c r="C159" i="1"/>
  <c r="H158" i="1"/>
  <c r="G158" i="1"/>
  <c r="D158" i="1"/>
  <c r="C158" i="1"/>
  <c r="H157" i="1"/>
  <c r="G157" i="1"/>
  <c r="D157" i="1"/>
  <c r="C157" i="1"/>
  <c r="H156" i="1"/>
  <c r="G156" i="1"/>
  <c r="D156" i="1"/>
  <c r="C156" i="1"/>
  <c r="C155" i="1"/>
  <c r="D154" i="1"/>
  <c r="H154" i="1" s="1"/>
  <c r="C154" i="1"/>
  <c r="H153" i="1"/>
  <c r="G153" i="1"/>
  <c r="D153" i="1"/>
  <c r="C153" i="1"/>
  <c r="H152" i="1"/>
  <c r="G152" i="1"/>
  <c r="D152" i="1"/>
  <c r="C152" i="1"/>
  <c r="H151" i="1"/>
  <c r="G151" i="1"/>
  <c r="D151" i="1"/>
  <c r="C151" i="1"/>
  <c r="D150" i="1"/>
  <c r="C150" i="1"/>
  <c r="H150"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G132" i="1"/>
  <c r="D132" i="1"/>
  <c r="H132" i="1" s="1"/>
  <c r="C132" i="1"/>
  <c r="H131" i="1"/>
  <c r="D131" i="1"/>
  <c r="G131" i="1" s="1"/>
  <c r="C131" i="1"/>
  <c r="C130" i="1"/>
  <c r="H128" i="1"/>
  <c r="G128" i="1"/>
  <c r="D128" i="1"/>
  <c r="C128" i="1"/>
  <c r="H127" i="1"/>
  <c r="G127" i="1"/>
  <c r="D127" i="1"/>
  <c r="C127" i="1"/>
  <c r="H126" i="1"/>
  <c r="G126" i="1"/>
  <c r="D126" i="1"/>
  <c r="C126" i="1"/>
  <c r="D125" i="1"/>
  <c r="H125" i="1" s="1"/>
  <c r="C125" i="1"/>
  <c r="D124" i="1"/>
  <c r="H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D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D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H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H65" i="1" s="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C64" i="1" l="1"/>
  <c r="H64" i="1"/>
  <c r="H46" i="1"/>
  <c r="G150" i="1"/>
  <c r="E31" i="9"/>
  <c r="B31" i="9" s="1"/>
  <c r="G648" i="1"/>
  <c r="E22" i="9"/>
  <c r="B22" i="9" s="1"/>
  <c r="E644" i="4"/>
  <c r="D638" i="1" s="1"/>
  <c r="H1151" i="1"/>
  <c r="G1510" i="1"/>
  <c r="H1499" i="1"/>
  <c r="G1499" i="1"/>
  <c r="G1502" i="1"/>
  <c r="C1501" i="1"/>
  <c r="G1501" i="1" s="1"/>
  <c r="G1492" i="1"/>
  <c r="G1483" i="1"/>
  <c r="G1486" i="1"/>
  <c r="G1481" i="1"/>
  <c r="H1481" i="1"/>
  <c r="G1484" i="1"/>
  <c r="G1438" i="1"/>
  <c r="G1439" i="1"/>
  <c r="I1439" i="1" s="1"/>
  <c r="H1216" i="1"/>
  <c r="F239" i="5"/>
  <c r="G1048" i="1"/>
  <c r="E68" i="5"/>
  <c r="D1046" i="1" s="1"/>
  <c r="G1033" i="1"/>
  <c r="G1030" i="1"/>
  <c r="G1032" i="1"/>
  <c r="G1028" i="1"/>
  <c r="G1023" i="1"/>
  <c r="G1026" i="1"/>
  <c r="G1018" i="1"/>
  <c r="D1013" i="1"/>
  <c r="D997" i="1"/>
  <c r="G997" i="1" s="1"/>
  <c r="H997" i="1"/>
  <c r="H996" i="1"/>
  <c r="E12" i="5"/>
  <c r="E7" i="5" s="1"/>
  <c r="D985" i="1" s="1"/>
  <c r="G292" i="1"/>
  <c r="G291" i="1"/>
  <c r="G290" i="1"/>
  <c r="G289" i="1"/>
  <c r="G406" i="1"/>
  <c r="G413" i="1"/>
  <c r="G405" i="1"/>
  <c r="G404" i="1"/>
  <c r="G632" i="1"/>
  <c r="G631" i="1"/>
  <c r="E273" i="9"/>
  <c r="B273" i="9" s="1"/>
  <c r="G670" i="1"/>
  <c r="G649" i="1"/>
  <c r="G647" i="1"/>
  <c r="B275" i="9"/>
  <c r="G645" i="1"/>
  <c r="H645" i="1"/>
  <c r="F652" i="4"/>
  <c r="F383" i="4"/>
  <c r="G364" i="1"/>
  <c r="G365" i="1"/>
  <c r="G154" i="1"/>
  <c r="H184" i="1"/>
  <c r="G184" i="1"/>
  <c r="F188" i="4"/>
  <c r="E44" i="9"/>
  <c r="B44" i="9" s="1"/>
  <c r="D173" i="1"/>
  <c r="G170" i="1"/>
  <c r="G165" i="1"/>
  <c r="G166" i="1"/>
  <c r="G164" i="1"/>
  <c r="G162" i="1"/>
  <c r="E41" i="9"/>
  <c r="B41" i="9" s="1"/>
  <c r="G159" i="1"/>
  <c r="G160" i="1"/>
  <c r="G161" i="1"/>
  <c r="G155" i="1"/>
  <c r="H155" i="1"/>
  <c r="F159" i="4"/>
  <c r="G149" i="1"/>
  <c r="H149" i="1"/>
  <c r="F153" i="4"/>
  <c r="E152" i="4"/>
  <c r="H21" i="9" s="1"/>
  <c r="D130" i="1"/>
  <c r="H120" i="1"/>
  <c r="G120" i="1"/>
  <c r="G124" i="1"/>
  <c r="G125" i="1"/>
  <c r="D108" i="1"/>
  <c r="G78" i="1"/>
  <c r="G79" i="1"/>
  <c r="G81" i="1"/>
  <c r="G66" i="1"/>
  <c r="G46" i="1"/>
  <c r="G64" i="1"/>
  <c r="G65" i="1"/>
  <c r="H1463" i="1"/>
  <c r="G1463" i="1"/>
  <c r="H1530" i="1"/>
  <c r="G1530" i="1"/>
  <c r="H1535" i="1"/>
  <c r="G1535" i="1"/>
  <c r="F10" i="6"/>
  <c r="C1304" i="1"/>
  <c r="D5" i="6"/>
  <c r="H1444" i="1"/>
  <c r="G1444" i="1"/>
  <c r="I1444" i="1" s="1"/>
  <c r="J1444" i="1"/>
  <c r="G1446" i="1"/>
  <c r="I1446" i="1" s="1"/>
  <c r="H1446" i="1"/>
  <c r="H1450" i="1"/>
  <c r="G1450" i="1"/>
  <c r="I1450" i="1" s="1"/>
  <c r="H1458" i="1"/>
  <c r="G1458" i="1"/>
  <c r="J1463" i="1"/>
  <c r="G1525" i="1"/>
  <c r="H1525" i="1"/>
  <c r="H1538" i="1"/>
  <c r="G1538" i="1"/>
  <c r="F139" i="4"/>
  <c r="C135" i="1"/>
  <c r="F119" i="5"/>
  <c r="D118" i="5"/>
  <c r="C1097" i="1"/>
  <c r="F126" i="5"/>
  <c r="C1104" i="1"/>
  <c r="F170" i="5"/>
  <c r="D1148" i="1"/>
  <c r="H307" i="9"/>
  <c r="E176" i="5"/>
  <c r="D1154" i="1"/>
  <c r="E237" i="5"/>
  <c r="D1215" i="1"/>
  <c r="G1142" i="1"/>
  <c r="H1442" i="1"/>
  <c r="J1442" i="1"/>
  <c r="G1442" i="1"/>
  <c r="J1446" i="1"/>
  <c r="J1450" i="1"/>
  <c r="J1458" i="1"/>
  <c r="I1464" i="1"/>
  <c r="H1465" i="1"/>
  <c r="G1465" i="1"/>
  <c r="I1465" i="1" s="1"/>
  <c r="G1533" i="1"/>
  <c r="H1533" i="1"/>
  <c r="H1551" i="1"/>
  <c r="G1551" i="1"/>
  <c r="H1562" i="1"/>
  <c r="G1562" i="1"/>
  <c r="H1579" i="1"/>
  <c r="G1579" i="1"/>
  <c r="F594" i="4"/>
  <c r="D593" i="4"/>
  <c r="C588" i="1"/>
  <c r="H1440" i="1"/>
  <c r="G1440" i="1"/>
  <c r="J1440" i="1"/>
  <c r="I1447" i="1"/>
  <c r="H1448" i="1"/>
  <c r="G1448" i="1"/>
  <c r="I1451" i="1"/>
  <c r="G1452" i="1"/>
  <c r="H1452" i="1"/>
  <c r="I1455" i="1"/>
  <c r="H1456" i="1"/>
  <c r="G1456" i="1"/>
  <c r="I1456" i="1" s="1"/>
  <c r="I1459" i="1"/>
  <c r="H1460" i="1"/>
  <c r="G1460" i="1"/>
  <c r="I1460" i="1" s="1"/>
  <c r="J1465" i="1"/>
  <c r="H1527" i="1"/>
  <c r="G1527" i="1"/>
  <c r="G1541" i="1"/>
  <c r="H1541" i="1"/>
  <c r="J1477" i="1"/>
  <c r="J1466" i="1"/>
  <c r="J1472" i="1"/>
  <c r="G1549" i="1"/>
  <c r="H1549" i="1"/>
  <c r="H1558" i="1"/>
  <c r="G1558" i="1"/>
  <c r="H1574" i="1"/>
  <c r="G1574" i="1"/>
  <c r="F107" i="4"/>
  <c r="D106" i="4"/>
  <c r="D6" i="4" s="1"/>
  <c r="D643" i="4"/>
  <c r="F416" i="4"/>
  <c r="D644" i="4"/>
  <c r="D580" i="4"/>
  <c r="F585" i="4"/>
  <c r="F8" i="5"/>
  <c r="D7" i="5"/>
  <c r="F207" i="5"/>
  <c r="D206" i="5"/>
  <c r="C103" i="1"/>
  <c r="C116" i="1"/>
  <c r="C378" i="1"/>
  <c r="C391" i="1"/>
  <c r="C411" i="1"/>
  <c r="C579" i="1"/>
  <c r="C986" i="1"/>
  <c r="C1184" i="1"/>
  <c r="J1447" i="1"/>
  <c r="J1449" i="1"/>
  <c r="J1451" i="1"/>
  <c r="J1455" i="1"/>
  <c r="J1457" i="1"/>
  <c r="J1459" i="1"/>
  <c r="J1462" i="1"/>
  <c r="J1464" i="1"/>
  <c r="G1469" i="1"/>
  <c r="G1470" i="1"/>
  <c r="G1471" i="1"/>
  <c r="I1471" i="1" s="1"/>
  <c r="G1475" i="1"/>
  <c r="G1476" i="1"/>
  <c r="I1476" i="1" s="1"/>
  <c r="G1482" i="1"/>
  <c r="H1485" i="1"/>
  <c r="G1487" i="1"/>
  <c r="G1490" i="1"/>
  <c r="H1493" i="1"/>
  <c r="G1495" i="1"/>
  <c r="G1498" i="1"/>
  <c r="G1503" i="1"/>
  <c r="G1506" i="1"/>
  <c r="H1509" i="1"/>
  <c r="G1511" i="1"/>
  <c r="G1514" i="1"/>
  <c r="G1519" i="1"/>
  <c r="G1522" i="1"/>
  <c r="H1542" i="1"/>
  <c r="G1542" i="1"/>
  <c r="H1546" i="1"/>
  <c r="G1546" i="1"/>
  <c r="H1554" i="1"/>
  <c r="G1554" i="1"/>
  <c r="H1570" i="1"/>
  <c r="G1570" i="1"/>
  <c r="F264" i="4"/>
  <c r="D263" i="4"/>
  <c r="E580" i="4"/>
  <c r="D574" i="1" s="1"/>
  <c r="F629" i="4"/>
  <c r="D625" i="4"/>
  <c r="D237" i="5"/>
  <c r="H29" i="3"/>
  <c r="F364" i="4"/>
  <c r="D363" i="4"/>
  <c r="D3" i="1"/>
  <c r="D307" i="1"/>
  <c r="D1236" i="1"/>
  <c r="H1466" i="1"/>
  <c r="I1466" i="1" s="1"/>
  <c r="G1468" i="1"/>
  <c r="I1468" i="1" s="1"/>
  <c r="J1468" i="1"/>
  <c r="H1472" i="1"/>
  <c r="I1472" i="1" s="1"/>
  <c r="G1474" i="1"/>
  <c r="I1474" i="1" s="1"/>
  <c r="J1474" i="1"/>
  <c r="H1477" i="1"/>
  <c r="I1477" i="1" s="1"/>
  <c r="G1479" i="1"/>
  <c r="I1479" i="1" s="1"/>
  <c r="J1479" i="1"/>
  <c r="G1526" i="1"/>
  <c r="H1529" i="1"/>
  <c r="G1534" i="1"/>
  <c r="H1537" i="1"/>
  <c r="H1566" i="1"/>
  <c r="G1566" i="1"/>
  <c r="H1578" i="1"/>
  <c r="G1578" i="1"/>
  <c r="F7" i="4"/>
  <c r="F455" i="4"/>
  <c r="D421" i="4"/>
  <c r="D177" i="5"/>
  <c r="F180" i="5"/>
  <c r="E141" i="6"/>
  <c r="I24" i="3"/>
  <c r="E106" i="4"/>
  <c r="D102" i="1" s="1"/>
  <c r="F177" i="4"/>
  <c r="F216" i="4"/>
  <c r="D215" i="4"/>
  <c r="E363" i="4"/>
  <c r="D358" i="1" s="1"/>
  <c r="E643" i="4"/>
  <c r="D637" i="1" s="1"/>
  <c r="D12" i="5"/>
  <c r="F45" i="5"/>
  <c r="F70" i="5"/>
  <c r="D69" i="5"/>
  <c r="D245" i="5"/>
  <c r="F130" i="6"/>
  <c r="D129" i="6"/>
  <c r="I36" i="3"/>
  <c r="F50" i="4"/>
  <c r="F82" i="4"/>
  <c r="F134" i="4"/>
  <c r="D133" i="4"/>
  <c r="F163" i="4"/>
  <c r="D299" i="4"/>
  <c r="F304" i="4"/>
  <c r="F460" i="4"/>
  <c r="D459" i="4"/>
  <c r="E472" i="4"/>
  <c r="D466" i="1" s="1"/>
  <c r="E484" i="4"/>
  <c r="D478" i="1" s="1"/>
  <c r="E529" i="4"/>
  <c r="F238" i="5"/>
  <c r="E35" i="6"/>
  <c r="D89" i="6"/>
  <c r="D42" i="8"/>
  <c r="D49" i="8"/>
  <c r="G1555" i="1"/>
  <c r="G1559" i="1"/>
  <c r="G1563" i="1"/>
  <c r="G1567" i="1"/>
  <c r="G1571" i="1"/>
  <c r="G1575" i="1"/>
  <c r="F83" i="4"/>
  <c r="D151" i="4"/>
  <c r="F202" i="4"/>
  <c r="D196" i="4"/>
  <c r="D351" i="4"/>
  <c r="F356" i="4"/>
  <c r="F530" i="4"/>
  <c r="D529" i="4"/>
  <c r="D190" i="5"/>
  <c r="F36" i="6"/>
  <c r="D35" i="6"/>
  <c r="F122" i="6"/>
  <c r="D114" i="6"/>
  <c r="E5" i="7"/>
  <c r="G315" i="9" s="1"/>
  <c r="E315" i="9" s="1"/>
  <c r="G21" i="9"/>
  <c r="E143" i="9"/>
  <c r="B143" i="9" s="1"/>
  <c r="E290" i="9"/>
  <c r="B290" i="9" s="1"/>
  <c r="G280" i="9"/>
  <c r="E280" i="9" s="1"/>
  <c r="B280" i="9" s="1"/>
  <c r="G279" i="9"/>
  <c r="E279" i="9" s="1"/>
  <c r="B279" i="9" s="1"/>
  <c r="G166" i="9"/>
  <c r="H165" i="9"/>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209" i="9"/>
  <c r="E209" i="9" s="1"/>
  <c r="B209" i="9" s="1"/>
  <c r="G205" i="9"/>
  <c r="E205" i="9" s="1"/>
  <c r="B205" i="9" s="1"/>
  <c r="G201" i="9"/>
  <c r="E201" i="9" s="1"/>
  <c r="B201" i="9" s="1"/>
  <c r="G197" i="9"/>
  <c r="E197" i="9" s="1"/>
  <c r="B197" i="9" s="1"/>
  <c r="G193" i="9"/>
  <c r="E193" i="9" s="1"/>
  <c r="B193" i="9" s="1"/>
  <c r="G192" i="9"/>
  <c r="E192" i="9" s="1"/>
  <c r="B192" i="9" s="1"/>
  <c r="G162" i="9"/>
  <c r="E162" i="9" s="1"/>
  <c r="B162" i="9" s="1"/>
  <c r="G161" i="9"/>
  <c r="E161" i="9" s="1"/>
  <c r="B161" i="9" s="1"/>
  <c r="G210" i="9"/>
  <c r="E210" i="9" s="1"/>
  <c r="B210" i="9" s="1"/>
  <c r="G206" i="9"/>
  <c r="E206" i="9" s="1"/>
  <c r="B206" i="9" s="1"/>
  <c r="G202" i="9"/>
  <c r="E202" i="9" s="1"/>
  <c r="B202" i="9" s="1"/>
  <c r="G198" i="9"/>
  <c r="E198" i="9" s="1"/>
  <c r="B198" i="9" s="1"/>
  <c r="G194" i="9"/>
  <c r="E194" i="9" s="1"/>
  <c r="B194" i="9" s="1"/>
  <c r="G163" i="9"/>
  <c r="E163" i="9" s="1"/>
  <c r="B163" i="9" s="1"/>
  <c r="G207" i="9"/>
  <c r="E207" i="9" s="1"/>
  <c r="B207" i="9" s="1"/>
  <c r="G199" i="9"/>
  <c r="E199" i="9" s="1"/>
  <c r="B199" i="9" s="1"/>
  <c r="G164" i="9"/>
  <c r="E164" i="9" s="1"/>
  <c r="B164" i="9" s="1"/>
  <c r="I10" i="9"/>
  <c r="E24" i="9"/>
  <c r="B24" i="9" s="1"/>
  <c r="E28" i="9"/>
  <c r="B28" i="9" s="1"/>
  <c r="E32" i="9"/>
  <c r="B32" i="9" s="1"/>
  <c r="E36" i="9"/>
  <c r="B36" i="9" s="1"/>
  <c r="E40" i="9"/>
  <c r="B40" i="9" s="1"/>
  <c r="B46" i="9"/>
  <c r="E56" i="9"/>
  <c r="B56" i="9" s="1"/>
  <c r="G203" i="9"/>
  <c r="E203" i="9" s="1"/>
  <c r="B203" i="9" s="1"/>
  <c r="E289" i="9"/>
  <c r="B289" i="9" s="1"/>
  <c r="M213" i="9"/>
  <c r="E48" i="9"/>
  <c r="B48" i="9" s="1"/>
  <c r="B54" i="9"/>
  <c r="E64" i="9"/>
  <c r="B64" i="9" s="1"/>
  <c r="B70" i="9"/>
  <c r="E80" i="9"/>
  <c r="B80" i="9" s="1"/>
  <c r="B86" i="9"/>
  <c r="E94" i="9"/>
  <c r="B94" i="9" s="1"/>
  <c r="E102" i="9"/>
  <c r="B102" i="9" s="1"/>
  <c r="E110" i="9"/>
  <c r="B110" i="9" s="1"/>
  <c r="E118" i="9"/>
  <c r="B118" i="9" s="1"/>
  <c r="E126" i="9"/>
  <c r="B126" i="9" s="1"/>
  <c r="E134" i="9"/>
  <c r="B134" i="9" s="1"/>
  <c r="E142" i="9"/>
  <c r="B142" i="9" s="1"/>
  <c r="G195" i="9"/>
  <c r="E195" i="9" s="1"/>
  <c r="B195" i="9" s="1"/>
  <c r="G211" i="9"/>
  <c r="E211" i="9" s="1"/>
  <c r="B211" i="9" s="1"/>
  <c r="F237" i="9"/>
  <c r="B237" i="9" s="1"/>
  <c r="B240" i="9"/>
  <c r="B92" i="9"/>
  <c r="E95" i="9"/>
  <c r="B95" i="9" s="1"/>
  <c r="B100" i="9"/>
  <c r="E103" i="9"/>
  <c r="B103" i="9" s="1"/>
  <c r="B108" i="9"/>
  <c r="E111" i="9"/>
  <c r="B111" i="9" s="1"/>
  <c r="B116" i="9"/>
  <c r="E119" i="9"/>
  <c r="B119" i="9" s="1"/>
  <c r="B124" i="9"/>
  <c r="E127" i="9"/>
  <c r="B127" i="9" s="1"/>
  <c r="B132" i="9"/>
  <c r="E135" i="9"/>
  <c r="B135" i="9" s="1"/>
  <c r="B140" i="9"/>
  <c r="B148" i="9"/>
  <c r="E151" i="9"/>
  <c r="B151" i="9" s="1"/>
  <c r="B156" i="9"/>
  <c r="B216" i="9"/>
  <c r="B214" i="9"/>
  <c r="B222" i="9"/>
  <c r="B230" i="9"/>
  <c r="B238" i="9"/>
  <c r="F220" i="9"/>
  <c r="B220" i="9" s="1"/>
  <c r="F228" i="9"/>
  <c r="B228" i="9" s="1"/>
  <c r="F236" i="9"/>
  <c r="B236" i="9" s="1"/>
  <c r="B288" i="9"/>
  <c r="B218" i="9"/>
  <c r="B226" i="9"/>
  <c r="B234" i="9"/>
  <c r="B242" i="9"/>
  <c r="B250" i="9"/>
  <c r="F256" i="9"/>
  <c r="B256" i="9" s="1"/>
  <c r="F257" i="9"/>
  <c r="B257" i="9" s="1"/>
  <c r="F261" i="9"/>
  <c r="B261" i="9" s="1"/>
  <c r="F265" i="9"/>
  <c r="B265" i="9" s="1"/>
  <c r="F268" i="9"/>
  <c r="B268" i="9" s="1"/>
  <c r="F269" i="9"/>
  <c r="B269" i="9" s="1"/>
  <c r="F277" i="9"/>
  <c r="E287" i="9"/>
  <c r="B287" i="9" s="1"/>
  <c r="B292" i="9"/>
  <c r="B296" i="9"/>
  <c r="B300" i="9"/>
  <c r="H1501" i="1" l="1"/>
  <c r="I21" i="3"/>
  <c r="H1013" i="1"/>
  <c r="G1013" i="1"/>
  <c r="I20" i="3"/>
  <c r="D990" i="1"/>
  <c r="E6" i="5"/>
  <c r="H173" i="1"/>
  <c r="G173" i="1"/>
  <c r="F152" i="4"/>
  <c r="D148" i="1"/>
  <c r="E151" i="4"/>
  <c r="G130" i="1"/>
  <c r="H130" i="1"/>
  <c r="H108" i="1"/>
  <c r="G108" i="1"/>
  <c r="B315" i="9"/>
  <c r="E314" i="9"/>
  <c r="I10" i="3" s="1"/>
  <c r="H16" i="3"/>
  <c r="C2" i="1"/>
  <c r="F213" i="9"/>
  <c r="D68" i="5"/>
  <c r="D6" i="5" s="1"/>
  <c r="C1047" i="1"/>
  <c r="F69" i="5"/>
  <c r="H307" i="1"/>
  <c r="G307" i="1"/>
  <c r="H579" i="1"/>
  <c r="G579" i="1"/>
  <c r="F643" i="4"/>
  <c r="C637" i="1"/>
  <c r="F118" i="5"/>
  <c r="C1096" i="1"/>
  <c r="H1304" i="1"/>
  <c r="G1304" i="1"/>
  <c r="E166" i="9"/>
  <c r="B166" i="9" s="1"/>
  <c r="D528" i="4"/>
  <c r="F529" i="4"/>
  <c r="C523" i="1"/>
  <c r="F196" i="4"/>
  <c r="C192" i="1"/>
  <c r="C1524" i="1"/>
  <c r="D43" i="8"/>
  <c r="D1329" i="1"/>
  <c r="I25" i="3"/>
  <c r="H466" i="1"/>
  <c r="G466" i="1"/>
  <c r="F299" i="4"/>
  <c r="D298" i="4"/>
  <c r="C294" i="1"/>
  <c r="F215" i="4"/>
  <c r="C211" i="1"/>
  <c r="G307" i="9"/>
  <c r="E307" i="9" s="1"/>
  <c r="B307" i="9" s="1"/>
  <c r="D176" i="5"/>
  <c r="F177" i="5"/>
  <c r="C1154" i="1"/>
  <c r="F363" i="4"/>
  <c r="C358" i="1"/>
  <c r="F237" i="5"/>
  <c r="H23" i="3"/>
  <c r="C1214" i="1"/>
  <c r="E350" i="4"/>
  <c r="H1184" i="1"/>
  <c r="G1184" i="1"/>
  <c r="H391" i="1"/>
  <c r="G391" i="1"/>
  <c r="G310" i="9"/>
  <c r="E310" i="9" s="1"/>
  <c r="B310" i="9" s="1"/>
  <c r="F206" i="5"/>
  <c r="C1183" i="1"/>
  <c r="H20" i="3"/>
  <c r="F7" i="5"/>
  <c r="C985" i="1"/>
  <c r="F644" i="4"/>
  <c r="C638" i="1"/>
  <c r="F593" i="4"/>
  <c r="C587" i="1"/>
  <c r="I1442" i="1"/>
  <c r="H1215" i="1"/>
  <c r="G1215" i="1"/>
  <c r="I29" i="3"/>
  <c r="D1436" i="1"/>
  <c r="H17" i="3"/>
  <c r="D289" i="4"/>
  <c r="C147" i="1"/>
  <c r="D523" i="1"/>
  <c r="E528" i="4"/>
  <c r="F133" i="4"/>
  <c r="C129" i="1"/>
  <c r="I28" i="3"/>
  <c r="D1435" i="1"/>
  <c r="H116" i="1"/>
  <c r="G116" i="1"/>
  <c r="H135" i="1"/>
  <c r="G135" i="1"/>
  <c r="H24" i="3"/>
  <c r="D141" i="6"/>
  <c r="F5" i="6"/>
  <c r="C1299" i="1"/>
  <c r="H27" i="3"/>
  <c r="F114" i="6"/>
  <c r="C1408" i="1"/>
  <c r="G309" i="9"/>
  <c r="E309" i="9" s="1"/>
  <c r="B309" i="9" s="1"/>
  <c r="F190" i="5"/>
  <c r="C1167" i="1"/>
  <c r="D350" i="4"/>
  <c r="F351" i="4"/>
  <c r="C346" i="1"/>
  <c r="F89" i="6"/>
  <c r="C1383" i="1"/>
  <c r="H478" i="1"/>
  <c r="G478" i="1"/>
  <c r="F129" i="6"/>
  <c r="C1423" i="1"/>
  <c r="E420" i="4"/>
  <c r="H1236" i="1"/>
  <c r="G1236" i="1"/>
  <c r="H3" i="1"/>
  <c r="G3" i="1"/>
  <c r="H411" i="1"/>
  <c r="G411" i="1"/>
  <c r="G103" i="1"/>
  <c r="H103" i="1"/>
  <c r="F580" i="4"/>
  <c r="C574" i="1"/>
  <c r="F106" i="4"/>
  <c r="C102" i="1"/>
  <c r="I1452" i="1"/>
  <c r="G588" i="1"/>
  <c r="H588" i="1"/>
  <c r="E175" i="5"/>
  <c r="D1152" i="1" s="1"/>
  <c r="I22" i="3"/>
  <c r="D1153" i="1"/>
  <c r="G1104" i="1"/>
  <c r="H1104" i="1"/>
  <c r="E165" i="9"/>
  <c r="B165" i="9" s="1"/>
  <c r="E21" i="9"/>
  <c r="H19" i="9"/>
  <c r="E19" i="9" s="1"/>
  <c r="B19" i="9" s="1"/>
  <c r="H25" i="3"/>
  <c r="F35" i="6"/>
  <c r="C1329" i="1"/>
  <c r="K1450" i="9"/>
  <c r="I34" i="3"/>
  <c r="C1517" i="1"/>
  <c r="F459" i="4"/>
  <c r="C453" i="1"/>
  <c r="F245" i="5"/>
  <c r="C1222" i="1"/>
  <c r="F12" i="5"/>
  <c r="C990" i="1"/>
  <c r="F421" i="4"/>
  <c r="C415" i="1"/>
  <c r="D420" i="4"/>
  <c r="F625" i="4"/>
  <c r="C619" i="1"/>
  <c r="F263" i="4"/>
  <c r="C259" i="1"/>
  <c r="H986" i="1"/>
  <c r="G986" i="1"/>
  <c r="H378" i="1"/>
  <c r="G378" i="1"/>
  <c r="E6" i="4"/>
  <c r="F6" i="4" s="1"/>
  <c r="I1448" i="1"/>
  <c r="I1440" i="1"/>
  <c r="I23" i="3"/>
  <c r="D1214" i="1"/>
  <c r="H1148" i="1"/>
  <c r="G1148" i="1"/>
  <c r="H1097" i="1"/>
  <c r="G1097" i="1"/>
  <c r="I1458" i="1"/>
  <c r="I1463" i="1"/>
  <c r="H278" i="9" l="1"/>
  <c r="D984" i="1"/>
  <c r="E289" i="4"/>
  <c r="D285" i="1" s="1"/>
  <c r="I17" i="3"/>
  <c r="D147" i="1"/>
  <c r="G147" i="1" s="1"/>
  <c r="G148" i="1"/>
  <c r="H148" i="1"/>
  <c r="F151" i="4"/>
  <c r="G415" i="1"/>
  <c r="H415" i="1"/>
  <c r="G1517" i="1"/>
  <c r="H1517" i="1"/>
  <c r="H11" i="3"/>
  <c r="H1423" i="1"/>
  <c r="G1423" i="1"/>
  <c r="D408" i="4"/>
  <c r="F350" i="4"/>
  <c r="C345" i="1"/>
  <c r="D413" i="4"/>
  <c r="D291" i="4"/>
  <c r="C285" i="1"/>
  <c r="G1154" i="1"/>
  <c r="H1154" i="1"/>
  <c r="B213" i="9"/>
  <c r="H619" i="1"/>
  <c r="G619" i="1"/>
  <c r="G574" i="1"/>
  <c r="H574" i="1"/>
  <c r="H1167" i="1"/>
  <c r="G1167" i="1"/>
  <c r="H28" i="3"/>
  <c r="F141" i="6"/>
  <c r="C1435" i="1"/>
  <c r="G638" i="1"/>
  <c r="H638" i="1"/>
  <c r="I35" i="3"/>
  <c r="C1518" i="1"/>
  <c r="G312" i="9"/>
  <c r="E312" i="9" s="1"/>
  <c r="H523" i="1"/>
  <c r="G523" i="1"/>
  <c r="H1096" i="1"/>
  <c r="G1096" i="1"/>
  <c r="D290" i="4"/>
  <c r="E412" i="4"/>
  <c r="I16" i="3"/>
  <c r="D2" i="1"/>
  <c r="H2" i="1" s="1"/>
  <c r="G990" i="1"/>
  <c r="H990" i="1"/>
  <c r="H453" i="1"/>
  <c r="G453" i="1"/>
  <c r="G313" i="9"/>
  <c r="E313" i="9" s="1"/>
  <c r="B313" i="9" s="1"/>
  <c r="H346" i="1"/>
  <c r="G346" i="1"/>
  <c r="H129" i="1"/>
  <c r="G129" i="1"/>
  <c r="H1436" i="1"/>
  <c r="G1436" i="1"/>
  <c r="G284" i="9"/>
  <c r="E284" i="9" s="1"/>
  <c r="B284" i="9" s="1"/>
  <c r="G278" i="9"/>
  <c r="F6" i="5"/>
  <c r="C984" i="1"/>
  <c r="E408" i="4"/>
  <c r="D403" i="1" s="1"/>
  <c r="D345" i="1"/>
  <c r="E407" i="4"/>
  <c r="D402" i="1" s="1"/>
  <c r="G358" i="1"/>
  <c r="H358" i="1"/>
  <c r="H22" i="3"/>
  <c r="F176" i="5"/>
  <c r="D175" i="5"/>
  <c r="C1153" i="1"/>
  <c r="G294" i="1"/>
  <c r="H294" i="1"/>
  <c r="H1524" i="1"/>
  <c r="G1524" i="1"/>
  <c r="G1047" i="1"/>
  <c r="H1047" i="1"/>
  <c r="H1222" i="1"/>
  <c r="G1222" i="1"/>
  <c r="H1329" i="1"/>
  <c r="G1329" i="1"/>
  <c r="B21" i="9"/>
  <c r="H1383" i="1"/>
  <c r="G1383" i="1"/>
  <c r="H1408" i="1"/>
  <c r="G1408" i="1"/>
  <c r="E636" i="4"/>
  <c r="D630" i="1" s="1"/>
  <c r="D522" i="1"/>
  <c r="H211" i="1"/>
  <c r="G211" i="1"/>
  <c r="G259" i="1"/>
  <c r="H259" i="1"/>
  <c r="F420" i="4"/>
  <c r="D635" i="4"/>
  <c r="C414" i="1"/>
  <c r="H102" i="1"/>
  <c r="G102" i="1"/>
  <c r="E635" i="4"/>
  <c r="D629" i="1" s="1"/>
  <c r="D414" i="1"/>
  <c r="H9" i="3"/>
  <c r="H1299" i="1"/>
  <c r="G1299" i="1"/>
  <c r="G317" i="9"/>
  <c r="E317" i="9" s="1"/>
  <c r="H587" i="1"/>
  <c r="G587" i="1"/>
  <c r="H985" i="1"/>
  <c r="G985" i="1"/>
  <c r="H1183" i="1"/>
  <c r="G1183" i="1"/>
  <c r="H1214" i="1"/>
  <c r="G1214" i="1"/>
  <c r="D407" i="4"/>
  <c r="F298" i="4"/>
  <c r="C293" i="1"/>
  <c r="H192" i="1"/>
  <c r="G192" i="1"/>
  <c r="D636" i="4"/>
  <c r="F528" i="4"/>
  <c r="C522" i="1"/>
  <c r="H637" i="1"/>
  <c r="G637" i="1"/>
  <c r="H21" i="3"/>
  <c r="F68" i="5"/>
  <c r="C1046" i="1"/>
  <c r="D412" i="4"/>
  <c r="E278" i="9" l="1"/>
  <c r="B278" i="9" s="1"/>
  <c r="E413" i="4"/>
  <c r="E414" i="4" s="1"/>
  <c r="D409" i="1" s="1"/>
  <c r="E291" i="4"/>
  <c r="D287" i="1" s="1"/>
  <c r="E290" i="4"/>
  <c r="D286" i="1" s="1"/>
  <c r="F289" i="4"/>
  <c r="H147" i="1"/>
  <c r="G2" i="1"/>
  <c r="H293" i="1"/>
  <c r="G293" i="1"/>
  <c r="F635" i="4"/>
  <c r="C629" i="1"/>
  <c r="C286" i="1"/>
  <c r="F291" i="4"/>
  <c r="C287" i="1"/>
  <c r="N3" i="9"/>
  <c r="D639" i="4"/>
  <c r="D414" i="4"/>
  <c r="F412" i="4"/>
  <c r="C407" i="1"/>
  <c r="F636" i="4"/>
  <c r="C630" i="1"/>
  <c r="F175" i="5"/>
  <c r="C1152" i="1"/>
  <c r="K3" i="9"/>
  <c r="H8" i="3"/>
  <c r="H984" i="1"/>
  <c r="G984" i="1"/>
  <c r="E639" i="4"/>
  <c r="D407" i="1"/>
  <c r="H1518" i="1"/>
  <c r="G1518" i="1"/>
  <c r="H1435" i="1"/>
  <c r="G1435" i="1"/>
  <c r="D415" i="4"/>
  <c r="D640" i="4"/>
  <c r="C408" i="1"/>
  <c r="H1153" i="1"/>
  <c r="G1153" i="1"/>
  <c r="E311" i="9"/>
  <c r="I11" i="3" s="1"/>
  <c r="B312" i="9"/>
  <c r="F408" i="4"/>
  <c r="C403" i="1"/>
  <c r="H1046" i="1"/>
  <c r="G1046" i="1"/>
  <c r="F407" i="4"/>
  <c r="C402" i="1"/>
  <c r="H522" i="1"/>
  <c r="G522" i="1"/>
  <c r="E316" i="9"/>
  <c r="I9" i="3" s="1"/>
  <c r="B317" i="9"/>
  <c r="H414" i="1"/>
  <c r="G414" i="1"/>
  <c r="E415" i="4"/>
  <c r="D410" i="1" s="1"/>
  <c r="H285" i="1"/>
  <c r="G285" i="1"/>
  <c r="H345" i="1"/>
  <c r="G345" i="1"/>
  <c r="E277" i="9" l="1"/>
  <c r="I8" i="3" s="1"/>
  <c r="E640" i="4"/>
  <c r="E641" i="4" s="1"/>
  <c r="D408" i="1"/>
  <c r="G408" i="1" s="1"/>
  <c r="F413" i="4"/>
  <c r="F290" i="4"/>
  <c r="M3" i="9"/>
  <c r="G1152" i="1"/>
  <c r="H1152" i="1"/>
  <c r="D641" i="4"/>
  <c r="C633" i="1"/>
  <c r="F639" i="4"/>
  <c r="H402" i="1"/>
  <c r="G402" i="1"/>
  <c r="G403" i="1"/>
  <c r="H403" i="1"/>
  <c r="D642" i="4"/>
  <c r="F640" i="4"/>
  <c r="C634" i="1"/>
  <c r="D633" i="1"/>
  <c r="H407" i="1"/>
  <c r="G407" i="1"/>
  <c r="H286" i="1"/>
  <c r="G286" i="1"/>
  <c r="H629" i="1"/>
  <c r="G629" i="1"/>
  <c r="F415" i="4"/>
  <c r="C410" i="1"/>
  <c r="H630" i="1"/>
  <c r="G630" i="1"/>
  <c r="F414" i="4"/>
  <c r="C409" i="1"/>
  <c r="H287" i="1"/>
  <c r="G287" i="1"/>
  <c r="H408" i="1" l="1"/>
  <c r="E642" i="4"/>
  <c r="E646" i="4" s="1"/>
  <c r="D634" i="1"/>
  <c r="H634" i="1" s="1"/>
  <c r="F641" i="4"/>
  <c r="D645" i="4"/>
  <c r="C635" i="1"/>
  <c r="D646" i="4"/>
  <c r="F642" i="4"/>
  <c r="C636" i="1"/>
  <c r="G410" i="1"/>
  <c r="H410" i="1"/>
  <c r="D635" i="1"/>
  <c r="H409" i="1"/>
  <c r="G409" i="1"/>
  <c r="H633" i="1"/>
  <c r="G633" i="1"/>
  <c r="G634" i="1" l="1"/>
  <c r="E645" i="4"/>
  <c r="D639" i="1" s="1"/>
  <c r="D636" i="1"/>
  <c r="H636" i="1" s="1"/>
  <c r="H18" i="3"/>
  <c r="C639" i="1"/>
  <c r="I19" i="3"/>
  <c r="D640" i="1"/>
  <c r="H19" i="3"/>
  <c r="F646" i="4"/>
  <c r="C640" i="1"/>
  <c r="H635" i="1"/>
  <c r="G635" i="1"/>
  <c r="I18" i="3" l="1"/>
  <c r="F645" i="4"/>
  <c r="G636" i="1"/>
  <c r="G276" i="9"/>
  <c r="E276" i="9" s="1"/>
  <c r="B276" i="9" s="1"/>
  <c r="H7" i="3"/>
  <c r="J3" i="9" s="1"/>
  <c r="G640" i="1"/>
  <c r="H640" i="1"/>
  <c r="H639" i="1"/>
  <c r="G639" i="1"/>
  <c r="L272" i="9" l="1"/>
  <c r="H274" i="9"/>
  <c r="M272" i="9"/>
  <c r="G274" i="9"/>
  <c r="G18" i="9"/>
  <c r="H18" i="9"/>
  <c r="I5" i="9"/>
  <c r="I13" i="9"/>
  <c r="J9" i="9"/>
  <c r="J13" i="9"/>
  <c r="K5" i="9"/>
  <c r="J10" i="9"/>
  <c r="G15" i="9"/>
  <c r="K6" i="9"/>
  <c r="I12" i="9"/>
  <c r="J5" i="9"/>
  <c r="J7" i="9"/>
  <c r="G16" i="9"/>
  <c r="J8" i="9"/>
  <c r="H16" i="9"/>
  <c r="J11" i="9"/>
  <c r="I6" i="9"/>
  <c r="I11" i="9"/>
  <c r="H17" i="9"/>
  <c r="I9" i="9"/>
  <c r="K10" i="9"/>
  <c r="K8" i="9"/>
  <c r="J12" i="9"/>
  <c r="K9" i="9"/>
  <c r="K13" i="9"/>
  <c r="H15" i="9"/>
  <c r="I17" i="9"/>
  <c r="K7" i="9"/>
  <c r="L15" i="9"/>
  <c r="L16" i="9"/>
  <c r="J6" i="9"/>
  <c r="K11" i="9"/>
  <c r="M16" i="9"/>
  <c r="I7" i="9"/>
  <c r="K12" i="9"/>
  <c r="J17" i="9"/>
  <c r="I8" i="9"/>
  <c r="M15" i="9"/>
  <c r="G17" i="9"/>
  <c r="F16" i="9" l="1"/>
  <c r="E18" i="9"/>
  <c r="B18" i="9" s="1"/>
  <c r="F272" i="9"/>
  <c r="B272" i="9" s="1"/>
  <c r="E10" i="9"/>
  <c r="B10" i="9" s="1"/>
  <c r="E13" i="9"/>
  <c r="B13" i="9" s="1"/>
  <c r="E274" i="9"/>
  <c r="E20" i="9" s="1"/>
  <c r="I7" i="3" s="1"/>
  <c r="E15" i="9"/>
  <c r="E17" i="9"/>
  <c r="B17" i="9" s="1"/>
  <c r="E11" i="9"/>
  <c r="B11" i="9" s="1"/>
  <c r="E7" i="9"/>
  <c r="B7" i="9" s="1"/>
  <c r="E12" i="9"/>
  <c r="B12" i="9" s="1"/>
  <c r="E5" i="9"/>
  <c r="E8" i="9"/>
  <c r="B8" i="9" s="1"/>
  <c r="F15" i="9"/>
  <c r="E6" i="9"/>
  <c r="B6" i="9" s="1"/>
  <c r="E16" i="9"/>
  <c r="E9" i="9"/>
  <c r="B9" i="9" s="1"/>
  <c r="B16" i="9" l="1"/>
  <c r="B274" i="9"/>
  <c r="F14" i="9"/>
  <c r="B15" i="9"/>
  <c r="F20" i="9"/>
  <c r="B5" i="9"/>
  <c r="E4" i="9"/>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<sst xmlns="http://schemas.openxmlformats.org/spreadsheetml/2006/main" count="4369" uniqueCount="3422">
  <si>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</si>
  <si>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</si>
  <si>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</si>
  <si>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</si>
  <si>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</si>
  <si>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</si>
  <si>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</si>
  <si>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</si>
  <si>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</si>
  <si>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</si>
  <si>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</si>
  <si>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</si>
  <si>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</si>
  <si>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</si>
  <si>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</si>
  <si>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</si>
  <si>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</si>
  <si>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</si>
  <si>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</si>
  <si>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</si>
  <si>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</si>
  <si>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</si>
  <si>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</si>
  <si>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</si>
  <si>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</si>
  <si>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</si>
  <si>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</si>
  <si>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</si>
  <si>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</si>
  <si>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</si>
  <si>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</si>
  <si>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KNJIŽNICA JURJA BARAKOVIĆA RAŽANAC</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</si>
  <si>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</si>
  <si>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</si>
  <si>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</si>
  <si>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</si>
  <si>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</si>
  <si>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</si>
  <si>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</si>
  <si>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</si>
  <si>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</si>
  <si>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</si>
  <si>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</si>
  <si>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</si>
  <si>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</si>
  <si>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</si>
  <si>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</si>
  <si>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</si>
  <si>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</si>
  <si>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46181 - KNJIŽNICA JURJA BARAKOVIĆA RAŽANAC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</si>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</sst>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46994.789999999994</v>
      </c>
      <c r="D2" s="6">
        <f>'PR-RAS'!E6</f>
        <v>54871.45</v>
      </c>
      <c r="E2" s="6">
        <v>0</v>
      </c>
      <c r="F2" s="6">
        <v>0</v>
      </c>
      <c r="G2" s="7">
        <f t="shared" ref="G2:G264" si="0">(B2/1000)*(C2*1+D2*2)</f>
        <v>156.73769000000001</v>
      </c>
      <c r="H2" s="7">
        <f t="shared" ref="H2:H264" si="1">ABS(C2-ROUND(C2,0))+ABS(D2-ROUND(D2,0))</f>
        <v>0.66000000000349246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6370.7</v>
      </c>
      <c r="D46" s="1">
        <f>'PR-RAS'!E50</f>
        <v>8471.67</v>
      </c>
      <c r="E46" s="1">
        <v>0</v>
      </c>
      <c r="F46" s="1">
        <v>0</v>
      </c>
      <c r="G46" s="2">
        <f t="shared" si="0"/>
        <v>1049.1318000000001</v>
      </c>
      <c r="H46" s="2">
        <f t="shared" si="1"/>
        <v>0.63000000000010914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6370.7</v>
      </c>
      <c r="D64" s="1">
        <f>'PR-RAS'!E68</f>
        <v>8471.67</v>
      </c>
      <c r="E64" s="1">
        <v>0</v>
      </c>
      <c r="F64" s="1">
        <v>0</v>
      </c>
      <c r="G64" s="2">
        <f t="shared" si="0"/>
        <v>1468.7845200000002</v>
      </c>
      <c r="H64" s="2">
        <f t="shared" si="1"/>
        <v>0.63000000000010914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800</v>
      </c>
      <c r="E65" s="1">
        <v>0</v>
      </c>
      <c r="F65" s="1">
        <v>0</v>
      </c>
      <c r="G65" s="2">
        <f t="shared" si="0"/>
        <v>102.4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6370.7</v>
      </c>
      <c r="D66" s="1">
        <f>'PR-RAS'!E70</f>
        <v>7671.67</v>
      </c>
      <c r="E66" s="1">
        <v>0</v>
      </c>
      <c r="F66" s="1">
        <v>0</v>
      </c>
      <c r="G66" s="2">
        <f t="shared" si="0"/>
        <v>1411.4126000000001</v>
      </c>
      <c r="H66" s="2">
        <f t="shared" si="1"/>
        <v>0.63000000000010914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0.01</v>
      </c>
      <c r="E78" s="1">
        <v>0</v>
      </c>
      <c r="F78" s="1">
        <v>0</v>
      </c>
      <c r="G78" s="2">
        <f t="shared" si="0"/>
        <v>2.31E-3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0.01</v>
      </c>
      <c r="E79" s="1">
        <v>0</v>
      </c>
      <c r="F79" s="1">
        <v>0</v>
      </c>
      <c r="G79" s="2">
        <f t="shared" si="0"/>
        <v>2.3400000000000001E-3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0.01</v>
      </c>
      <c r="E81" s="1">
        <v>0</v>
      </c>
      <c r="F81" s="1">
        <v>0</v>
      </c>
      <c r="G81" s="2">
        <f t="shared" si="0"/>
        <v>2.3999999999999998E-3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2973.52</v>
      </c>
      <c r="D102" s="1">
        <f>'PR-RAS'!E106</f>
        <v>4257.5200000000004</v>
      </c>
      <c r="E102" s="1">
        <v>0</v>
      </c>
      <c r="F102" s="1">
        <v>0</v>
      </c>
      <c r="G102" s="2">
        <f t="shared" si="0"/>
        <v>1160.3445600000002</v>
      </c>
      <c r="H102" s="2">
        <f t="shared" si="1"/>
        <v>0.95999999999958163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2973.52</v>
      </c>
      <c r="D108" s="1">
        <f>'PR-RAS'!E112</f>
        <v>4257.5200000000004</v>
      </c>
      <c r="E108" s="1">
        <v>0</v>
      </c>
      <c r="F108" s="1">
        <v>0</v>
      </c>
      <c r="G108" s="2">
        <f t="shared" si="0"/>
        <v>1229.27592</v>
      </c>
      <c r="H108" s="2">
        <f t="shared" si="1"/>
        <v>0.95999999999958163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2973.52</v>
      </c>
      <c r="D113" s="1">
        <f>'PR-RAS'!E117</f>
        <v>4257.5200000000004</v>
      </c>
      <c r="E113" s="1">
        <v>0</v>
      </c>
      <c r="F113" s="1">
        <v>0</v>
      </c>
      <c r="G113" s="2">
        <f t="shared" si="0"/>
        <v>1286.7187200000001</v>
      </c>
      <c r="H113" s="2">
        <f t="shared" si="1"/>
        <v>0.95999999999958163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265.45</v>
      </c>
      <c r="E120" s="1">
        <v>0</v>
      </c>
      <c r="F120" s="1">
        <v>0</v>
      </c>
      <c r="G120" s="2">
        <f t="shared" si="0"/>
        <v>63.177099999999996</v>
      </c>
      <c r="H120" s="2">
        <f t="shared" si="1"/>
        <v>0.44999999999998863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265.45</v>
      </c>
      <c r="E124" s="1">
        <v>0</v>
      </c>
      <c r="F124" s="1">
        <v>0</v>
      </c>
      <c r="G124" s="2">
        <f t="shared" si="0"/>
        <v>65.300699999999992</v>
      </c>
      <c r="H124" s="2">
        <f t="shared" si="1"/>
        <v>0.44999999999998863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265.45</v>
      </c>
      <c r="E125" s="1">
        <v>0</v>
      </c>
      <c r="F125" s="1">
        <v>0</v>
      </c>
      <c r="G125" s="2">
        <f t="shared" si="0"/>
        <v>65.831599999999995</v>
      </c>
      <c r="H125" s="2">
        <f t="shared" si="1"/>
        <v>0.44999999999998863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37650.559999999998</v>
      </c>
      <c r="D129" s="1">
        <f>'PR-RAS'!E133</f>
        <v>41876.799999999996</v>
      </c>
      <c r="E129" s="1">
        <v>0</v>
      </c>
      <c r="F129" s="1">
        <v>0</v>
      </c>
      <c r="G129" s="2">
        <f t="shared" si="0"/>
        <v>15539.732479999999</v>
      </c>
      <c r="H129" s="2">
        <f t="shared" si="1"/>
        <v>0.64000000000669388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37650.559999999998</v>
      </c>
      <c r="D130" s="1">
        <f>'PR-RAS'!E134</f>
        <v>41876.799999999996</v>
      </c>
      <c r="E130" s="1">
        <v>0</v>
      </c>
      <c r="F130" s="1">
        <v>0</v>
      </c>
      <c r="G130" s="2">
        <f t="shared" si="0"/>
        <v>15661.136639999999</v>
      </c>
      <c r="H130" s="2">
        <f t="shared" si="1"/>
        <v>0.64000000000669388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34996.1</v>
      </c>
      <c r="D131" s="1">
        <f>'PR-RAS'!E135</f>
        <v>39417.949999999997</v>
      </c>
      <c r="E131" s="1">
        <v>0</v>
      </c>
      <c r="F131" s="1">
        <v>0</v>
      </c>
      <c r="G131" s="2">
        <f t="shared" si="0"/>
        <v>14798.16</v>
      </c>
      <c r="H131" s="2">
        <f t="shared" si="1"/>
        <v>0.15000000000145519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2654.46</v>
      </c>
      <c r="D132" s="1">
        <f>'PR-RAS'!E136</f>
        <v>2458.85</v>
      </c>
      <c r="E132" s="1">
        <v>0</v>
      </c>
      <c r="F132" s="1">
        <v>0</v>
      </c>
      <c r="G132" s="2">
        <f t="shared" si="0"/>
        <v>991.95296000000008</v>
      </c>
      <c r="H132" s="2">
        <f t="shared" si="1"/>
        <v>0.61000000000012733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37241.62000000001</v>
      </c>
      <c r="D147" s="1">
        <f>'PR-RAS'!E151</f>
        <v>43417.29</v>
      </c>
      <c r="E147" s="1">
        <v>0</v>
      </c>
      <c r="F147" s="1">
        <v>0</v>
      </c>
      <c r="G147" s="2">
        <f t="shared" si="0"/>
        <v>18115.125200000002</v>
      </c>
      <c r="H147" s="2">
        <f t="shared" si="1"/>
        <v>0.66999999999097781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26282.140000000003</v>
      </c>
      <c r="D148" s="1">
        <f>'PR-RAS'!E152</f>
        <v>28893.88</v>
      </c>
      <c r="E148" s="1">
        <v>0</v>
      </c>
      <c r="F148" s="1">
        <v>0</v>
      </c>
      <c r="G148" s="2">
        <f t="shared" si="0"/>
        <v>12358.275300000001</v>
      </c>
      <c r="H148" s="2">
        <f t="shared" si="1"/>
        <v>0.26000000000203727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21735.29</v>
      </c>
      <c r="D149" s="1">
        <f>'PR-RAS'!E153</f>
        <v>22256.65</v>
      </c>
      <c r="E149" s="1">
        <v>0</v>
      </c>
      <c r="F149" s="1">
        <v>0</v>
      </c>
      <c r="G149" s="2">
        <f t="shared" si="0"/>
        <v>9804.7913199999984</v>
      </c>
      <c r="H149" s="2">
        <f t="shared" si="1"/>
        <v>0.63999999999941792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21735.29</v>
      </c>
      <c r="D150" s="1">
        <f>'PR-RAS'!E154</f>
        <v>22256.65</v>
      </c>
      <c r="E150" s="1">
        <v>0</v>
      </c>
      <c r="F150" s="1">
        <v>0</v>
      </c>
      <c r="G150" s="2">
        <f t="shared" si="0"/>
        <v>9871.0399099999995</v>
      </c>
      <c r="H150" s="2">
        <f t="shared" si="1"/>
        <v>0.63999999999941792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942.33</v>
      </c>
      <c r="D154" s="1">
        <f>'PR-RAS'!E158</f>
        <v>3080.61</v>
      </c>
      <c r="E154" s="1">
        <v>0</v>
      </c>
      <c r="F154" s="1">
        <v>0</v>
      </c>
      <c r="G154" s="2">
        <f t="shared" si="0"/>
        <v>1086.8431499999999</v>
      </c>
      <c r="H154" s="2">
        <f t="shared" si="1"/>
        <v>0.7199999999999136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3604.52</v>
      </c>
      <c r="D155" s="1">
        <f>'PR-RAS'!E159</f>
        <v>3556.62</v>
      </c>
      <c r="E155" s="1">
        <v>0</v>
      </c>
      <c r="F155" s="1">
        <v>0</v>
      </c>
      <c r="G155" s="2">
        <f t="shared" si="0"/>
        <v>1650.53504</v>
      </c>
      <c r="H155" s="2">
        <f t="shared" si="1"/>
        <v>0.86000000000012733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3604.52</v>
      </c>
      <c r="D157" s="1">
        <f>'PR-RAS'!E161</f>
        <v>3556.62</v>
      </c>
      <c r="E157" s="1">
        <v>0</v>
      </c>
      <c r="F157" s="1">
        <v>0</v>
      </c>
      <c r="G157" s="2">
        <f t="shared" si="0"/>
        <v>1671.97056</v>
      </c>
      <c r="H157" s="2">
        <f t="shared" si="1"/>
        <v>0.86000000000012733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10604.29</v>
      </c>
      <c r="D159" s="1">
        <f>'PR-RAS'!E163</f>
        <v>14049.27</v>
      </c>
      <c r="E159" s="1">
        <v>0</v>
      </c>
      <c r="F159" s="1">
        <v>0</v>
      </c>
      <c r="G159" s="2">
        <f t="shared" si="0"/>
        <v>6115.0471400000006</v>
      </c>
      <c r="H159" s="2">
        <f t="shared" si="1"/>
        <v>0.56000000000130967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2373.62</v>
      </c>
      <c r="D160" s="1">
        <f>'PR-RAS'!E164</f>
        <v>2375.35</v>
      </c>
      <c r="E160" s="1">
        <v>0</v>
      </c>
      <c r="F160" s="1">
        <v>0</v>
      </c>
      <c r="G160" s="2">
        <f t="shared" si="0"/>
        <v>1132.7668799999999</v>
      </c>
      <c r="H160" s="2">
        <f t="shared" si="1"/>
        <v>0.73000000000001819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678.21</v>
      </c>
      <c r="D161" s="1">
        <f>'PR-RAS'!E165</f>
        <v>541.4</v>
      </c>
      <c r="E161" s="1">
        <v>0</v>
      </c>
      <c r="F161" s="1">
        <v>0</v>
      </c>
      <c r="G161" s="2">
        <f t="shared" si="0"/>
        <v>281.76159999999999</v>
      </c>
      <c r="H161" s="2">
        <f t="shared" si="1"/>
        <v>0.61000000000001364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1280.78</v>
      </c>
      <c r="D162" s="1">
        <f>'PR-RAS'!E166</f>
        <v>1499.55</v>
      </c>
      <c r="E162" s="1">
        <v>0</v>
      </c>
      <c r="F162" s="1">
        <v>0</v>
      </c>
      <c r="G162" s="2">
        <f t="shared" si="0"/>
        <v>689.06068000000005</v>
      </c>
      <c r="H162" s="2">
        <f t="shared" si="1"/>
        <v>0.67000000000007276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414.63</v>
      </c>
      <c r="D164" s="1">
        <f>'PR-RAS'!E168</f>
        <v>334.4</v>
      </c>
      <c r="E164" s="1">
        <v>0</v>
      </c>
      <c r="F164" s="1">
        <v>0</v>
      </c>
      <c r="G164" s="2">
        <f t="shared" si="0"/>
        <v>176.59908999999999</v>
      </c>
      <c r="H164" s="2">
        <f t="shared" si="1"/>
        <v>0.76999999999998181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5369.97</v>
      </c>
      <c r="D165" s="1">
        <f>'PR-RAS'!E169</f>
        <v>6963.9000000000005</v>
      </c>
      <c r="E165" s="1">
        <v>0</v>
      </c>
      <c r="F165" s="1">
        <v>0</v>
      </c>
      <c r="G165" s="2">
        <f t="shared" si="0"/>
        <v>3164.83428</v>
      </c>
      <c r="H165" s="2">
        <f t="shared" si="1"/>
        <v>0.12999999999919964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1660.97</v>
      </c>
      <c r="D166" s="1">
        <f>'PR-RAS'!E170</f>
        <v>2582.0500000000002</v>
      </c>
      <c r="E166" s="1">
        <v>0</v>
      </c>
      <c r="F166" s="1">
        <v>0</v>
      </c>
      <c r="G166" s="2">
        <f t="shared" si="0"/>
        <v>1126.1365500000002</v>
      </c>
      <c r="H166" s="2">
        <f t="shared" si="1"/>
        <v>8.0000000000154614E-2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3709</v>
      </c>
      <c r="D168" s="1">
        <f>'PR-RAS'!E172</f>
        <v>3282.59</v>
      </c>
      <c r="E168" s="1">
        <v>0</v>
      </c>
      <c r="F168" s="1">
        <v>0</v>
      </c>
      <c r="G168" s="2">
        <f t="shared" si="0"/>
        <v>1715.7880600000001</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1099.26</v>
      </c>
      <c r="E170" s="1">
        <v>0</v>
      </c>
      <c r="F170" s="1">
        <v>0</v>
      </c>
      <c r="G170" s="2">
        <f t="shared" si="0"/>
        <v>371.54988000000003</v>
      </c>
      <c r="H170" s="2">
        <f t="shared" si="1"/>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1668.67</v>
      </c>
      <c r="D173" s="1">
        <f>'PR-RAS'!E177</f>
        <v>2761.08</v>
      </c>
      <c r="E173" s="1">
        <v>0</v>
      </c>
      <c r="F173" s="1">
        <v>0</v>
      </c>
      <c r="G173" s="2">
        <f t="shared" si="0"/>
        <v>1236.8227599999998</v>
      </c>
      <c r="H173" s="2">
        <f t="shared" si="1"/>
        <v>0.40999999999985448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683.46</v>
      </c>
      <c r="D174" s="1">
        <f>'PR-RAS'!E178</f>
        <v>794.13</v>
      </c>
      <c r="E174" s="1">
        <v>0</v>
      </c>
      <c r="F174" s="1">
        <v>0</v>
      </c>
      <c r="G174" s="2">
        <f t="shared" si="0"/>
        <v>393.00756000000001</v>
      </c>
      <c r="H174" s="2">
        <f t="shared" si="1"/>
        <v>0.59000000000003183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225.5</v>
      </c>
      <c r="D175" s="1">
        <f>'PR-RAS'!E179</f>
        <v>672.63</v>
      </c>
      <c r="E175" s="1">
        <v>0</v>
      </c>
      <c r="F175" s="1">
        <v>0</v>
      </c>
      <c r="G175" s="2">
        <f t="shared" si="0"/>
        <v>273.31223999999997</v>
      </c>
      <c r="H175" s="2">
        <f t="shared" si="1"/>
        <v>0.87000000000000455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309.42</v>
      </c>
      <c r="D177" s="1">
        <f>'PR-RAS'!E181</f>
        <v>309.42</v>
      </c>
      <c r="E177" s="1">
        <v>0</v>
      </c>
      <c r="F177" s="1">
        <v>0</v>
      </c>
      <c r="G177" s="2">
        <f t="shared" si="0"/>
        <v>163.37375999999998</v>
      </c>
      <c r="H177" s="2">
        <f t="shared" si="1"/>
        <v>0.84000000000003183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435.55</v>
      </c>
      <c r="E180" s="1">
        <v>0</v>
      </c>
      <c r="F180" s="1">
        <v>0</v>
      </c>
      <c r="G180" s="2">
        <f t="shared" si="0"/>
        <v>155.92689999999999</v>
      </c>
      <c r="H180" s="2">
        <f t="shared" si="1"/>
        <v>0.44999999999998863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270.75</v>
      </c>
      <c r="D181" s="1">
        <f>'PR-RAS'!E185</f>
        <v>270.76</v>
      </c>
      <c r="E181" s="1">
        <v>0</v>
      </c>
      <c r="F181" s="1">
        <v>0</v>
      </c>
      <c r="G181" s="2">
        <f t="shared" si="0"/>
        <v>146.20859999999999</v>
      </c>
      <c r="H181" s="2">
        <f t="shared" si="1"/>
        <v>0.49000000000000909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179.54</v>
      </c>
      <c r="D182" s="1">
        <f>'PR-RAS'!E186</f>
        <v>278.58999999999997</v>
      </c>
      <c r="E182" s="1">
        <v>0</v>
      </c>
      <c r="F182" s="1">
        <v>0</v>
      </c>
      <c r="G182" s="2">
        <f t="shared" si="0"/>
        <v>133.34631999999999</v>
      </c>
      <c r="H182" s="2">
        <f t="shared" si="1"/>
        <v>0.87000000000003297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1192.03</v>
      </c>
      <c r="D184" s="1">
        <f>'PR-RAS'!E188</f>
        <v>1948.9399999999998</v>
      </c>
      <c r="E184" s="1">
        <v>0</v>
      </c>
      <c r="F184" s="1">
        <v>0</v>
      </c>
      <c r="G184" s="2">
        <f t="shared" si="0"/>
        <v>931.45353</v>
      </c>
      <c r="H184" s="2">
        <f t="shared" si="1"/>
        <v>9.0000000000145519E-2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585.14</v>
      </c>
      <c r="D186" s="1">
        <f>'PR-RAS'!E190</f>
        <v>585.14</v>
      </c>
      <c r="E186" s="1">
        <v>0</v>
      </c>
      <c r="F186" s="1">
        <v>0</v>
      </c>
      <c r="G186" s="2">
        <f t="shared" si="0"/>
        <v>324.7527</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498.06</v>
      </c>
      <c r="D187" s="1">
        <f>'PR-RAS'!E191</f>
        <v>1165.58</v>
      </c>
      <c r="E187" s="1">
        <v>0</v>
      </c>
      <c r="F187" s="1">
        <v>0</v>
      </c>
      <c r="G187" s="2">
        <f t="shared" si="0"/>
        <v>526.23491999999999</v>
      </c>
      <c r="H187" s="2">
        <f t="shared" si="1"/>
        <v>0.48000000000007503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108.83</v>
      </c>
      <c r="D191" s="1">
        <f>'PR-RAS'!E195</f>
        <v>198.22</v>
      </c>
      <c r="E191" s="1">
        <v>0</v>
      </c>
      <c r="F191" s="1">
        <v>0</v>
      </c>
      <c r="G191" s="2">
        <f t="shared" si="0"/>
        <v>96.001300000000001</v>
      </c>
      <c r="H191" s="2">
        <f t="shared" si="1"/>
        <v>0.39000000000000057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355.19</v>
      </c>
      <c r="D192" s="1">
        <f>'PR-RAS'!E196</f>
        <v>474.14</v>
      </c>
      <c r="E192" s="1">
        <v>0</v>
      </c>
      <c r="F192" s="1">
        <v>0</v>
      </c>
      <c r="G192" s="2">
        <f t="shared" si="0"/>
        <v>248.96277000000001</v>
      </c>
      <c r="H192" s="2">
        <f t="shared" si="1"/>
        <v>0.32999999999998408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355.19</v>
      </c>
      <c r="D206" s="1">
        <f>'PR-RAS'!E210</f>
        <v>474.14</v>
      </c>
      <c r="E206" s="1">
        <v>0</v>
      </c>
      <c r="F206" s="1">
        <v>0</v>
      </c>
      <c r="G206" s="2">
        <f t="shared" si="0"/>
        <v>267.21134999999998</v>
      </c>
      <c r="H206" s="2">
        <f t="shared" si="1"/>
        <v>0.32999999999998408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355.19</v>
      </c>
      <c r="D207" s="1">
        <f>'PR-RAS'!E211</f>
        <v>474.14</v>
      </c>
      <c r="E207" s="1">
        <v>0</v>
      </c>
      <c r="F207" s="1">
        <v>0</v>
      </c>
      <c r="G207" s="2">
        <f t="shared" si="0"/>
        <v>268.51481999999999</v>
      </c>
      <c r="H207" s="2">
        <f t="shared" si="1"/>
        <v>0.32999999999998408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37241.62000000001</v>
      </c>
      <c r="D285" s="1">
        <f>'PR-RAS'!E289</f>
        <v>43417.29</v>
      </c>
      <c r="E285" s="1">
        <v>0</v>
      </c>
      <c r="F285" s="1">
        <v>0</v>
      </c>
      <c r="G285" s="2">
        <f t="shared" si="8"/>
        <v>35237.640800000001</v>
      </c>
      <c r="H285" s="2">
        <f t="shared" si="9"/>
        <v>0.66999999999097781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9753.1699999999837</v>
      </c>
      <c r="D286" s="1">
        <f>'PR-RAS'!E290</f>
        <v>11454.159999999996</v>
      </c>
      <c r="E286" s="1">
        <v>0</v>
      </c>
      <c r="F286" s="1">
        <v>0</v>
      </c>
      <c r="G286" s="2">
        <f t="shared" si="8"/>
        <v>9308.5246499999921</v>
      </c>
      <c r="H286" s="2">
        <f t="shared" si="9"/>
        <v>0.32999999997991836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356.61</v>
      </c>
      <c r="E289" s="1">
        <v>0</v>
      </c>
      <c r="F289" s="1">
        <v>0</v>
      </c>
      <c r="G289" s="2">
        <f t="shared" si="8"/>
        <v>205.40735999999998</v>
      </c>
      <c r="H289" s="2">
        <f t="shared" si="9"/>
        <v>0.38999999999998636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9244.2799999999988</v>
      </c>
      <c r="D345" s="1">
        <f>'PR-RAS'!E350</f>
        <v>8746.34</v>
      </c>
      <c r="E345" s="1">
        <v>0</v>
      </c>
      <c r="F345" s="1">
        <v>0</v>
      </c>
      <c r="G345" s="2">
        <f t="shared" si="8"/>
        <v>9197.5142399999986</v>
      </c>
      <c r="H345" s="2">
        <f t="shared" si="9"/>
        <v>0.61999999999898137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8819.57</v>
      </c>
      <c r="D358" s="1">
        <f>'PR-RAS'!E363</f>
        <v>8746.34</v>
      </c>
      <c r="E358" s="1">
        <v>0</v>
      </c>
      <c r="F358" s="1">
        <v>0</v>
      </c>
      <c r="G358" s="2">
        <f t="shared" si="8"/>
        <v>9393.4732499999991</v>
      </c>
      <c r="H358" s="2">
        <f t="shared" si="9"/>
        <v>0.77000000000043656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2078.94</v>
      </c>
      <c r="D364" s="1">
        <f>'PR-RAS'!E369</f>
        <v>558.85</v>
      </c>
      <c r="E364" s="1">
        <v>0</v>
      </c>
      <c r="F364" s="1">
        <v>0</v>
      </c>
      <c r="G364" s="2">
        <f t="shared" si="8"/>
        <v>1160.38032</v>
      </c>
      <c r="H364" s="2">
        <f t="shared" si="9"/>
        <v>0.20999999999992269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558.85</v>
      </c>
      <c r="E365" s="1">
        <v>0</v>
      </c>
      <c r="F365" s="1">
        <v>0</v>
      </c>
      <c r="G365" s="2">
        <f t="shared" si="8"/>
        <v>406.84280000000001</v>
      </c>
      <c r="H365" s="2">
        <f t="shared" si="9"/>
        <v>0.14999999999997726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2078.94</v>
      </c>
      <c r="D371" s="1">
        <f>'PR-RAS'!E376</f>
        <v>0</v>
      </c>
      <c r="E371" s="1">
        <v>0</v>
      </c>
      <c r="F371" s="1">
        <v>0</v>
      </c>
      <c r="G371" s="2">
        <f t="shared" si="8"/>
        <v>769.20780000000002</v>
      </c>
      <c r="H371" s="2">
        <f t="shared" si="9"/>
        <v>5.999999999994543E-2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6740.63</v>
      </c>
      <c r="D378" s="1">
        <f>'PR-RAS'!E383</f>
        <v>8187.49</v>
      </c>
      <c r="E378" s="1">
        <v>0</v>
      </c>
      <c r="F378" s="1">
        <v>0</v>
      </c>
      <c r="G378" s="2">
        <f t="shared" si="8"/>
        <v>8714.5849699999999</v>
      </c>
      <c r="H378" s="2">
        <f t="shared" si="9"/>
        <v>0.85999999999967258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6740.63</v>
      </c>
      <c r="D379" s="1">
        <f>'PR-RAS'!E384</f>
        <v>8187.49</v>
      </c>
      <c r="E379" s="1">
        <v>0</v>
      </c>
      <c r="F379" s="1">
        <v>0</v>
      </c>
      <c r="G379" s="2">
        <f t="shared" si="8"/>
        <v>8737.7005800000006</v>
      </c>
      <c r="H379" s="2">
        <f t="shared" si="9"/>
        <v>0.85999999999967258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424.71</v>
      </c>
      <c r="D397" s="1">
        <f>'PR-RAS'!E402</f>
        <v>0</v>
      </c>
      <c r="E397" s="1">
        <v>0</v>
      </c>
      <c r="F397" s="1">
        <v>0</v>
      </c>
      <c r="G397" s="2">
        <f t="shared" si="8"/>
        <v>168.18516</v>
      </c>
      <c r="H397" s="2">
        <f t="shared" si="9"/>
        <v>0.29000000000002046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424.71</v>
      </c>
      <c r="D398" s="1">
        <f>'PR-RAS'!E403</f>
        <v>0</v>
      </c>
      <c r="E398" s="1">
        <v>0</v>
      </c>
      <c r="F398" s="1">
        <v>0</v>
      </c>
      <c r="G398" s="2">
        <f t="shared" si="8"/>
        <v>168.60987</v>
      </c>
      <c r="H398" s="2">
        <f t="shared" si="9"/>
        <v>0.29000000000002046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9244.2799999999988</v>
      </c>
      <c r="D403" s="1">
        <f>'PR-RAS'!E408</f>
        <v>8746.34</v>
      </c>
      <c r="E403" s="1">
        <v>0</v>
      </c>
      <c r="F403" s="1">
        <v>0</v>
      </c>
      <c r="G403" s="2">
        <f t="shared" si="8"/>
        <v>10748.25792</v>
      </c>
      <c r="H403" s="2">
        <f t="shared" si="9"/>
        <v>0.61999999999898137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46994.789999999994</v>
      </c>
      <c r="D407" s="1">
        <f>'PR-RAS'!E412</f>
        <v>54871.45</v>
      </c>
      <c r="E407" s="1">
        <v>0</v>
      </c>
      <c r="F407" s="1">
        <v>0</v>
      </c>
      <c r="G407" s="2">
        <f t="shared" si="8"/>
        <v>63635.502140000004</v>
      </c>
      <c r="H407" s="2">
        <f t="shared" si="9"/>
        <v>0.66000000000349246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46485.900000000009</v>
      </c>
      <c r="D408" s="1">
        <f>'PR-RAS'!E413</f>
        <v>52163.630000000005</v>
      </c>
      <c r="E408" s="1">
        <v>0</v>
      </c>
      <c r="F408" s="1">
        <v>0</v>
      </c>
      <c r="G408" s="2">
        <f t="shared" si="8"/>
        <v>61380.95612000001</v>
      </c>
      <c r="H408" s="2">
        <f t="shared" si="9"/>
        <v>0.46999999998661224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508.88999999998487</v>
      </c>
      <c r="D409" s="1">
        <f>'PR-RAS'!E414</f>
        <v>2707.8199999999924</v>
      </c>
      <c r="E409" s="1">
        <v>0</v>
      </c>
      <c r="F409" s="1">
        <v>0</v>
      </c>
      <c r="G409" s="2">
        <f t="shared" si="8"/>
        <v>2417.2082399999877</v>
      </c>
      <c r="H409" s="2">
        <f t="shared" si="9"/>
        <v>0.29000000002270099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356.61</v>
      </c>
      <c r="E412" s="1">
        <v>0</v>
      </c>
      <c r="F412" s="1">
        <v>0</v>
      </c>
      <c r="G412" s="2">
        <f t="shared" si="8"/>
        <v>293.13342</v>
      </c>
      <c r="H412" s="2">
        <f t="shared" si="9"/>
        <v>0.38999999999998636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46994.789999999994</v>
      </c>
      <c r="D633" s="1">
        <f>'PR-RAS'!E639</f>
        <v>54871.45</v>
      </c>
      <c r="E633" s="1">
        <v>0</v>
      </c>
      <c r="F633" s="1">
        <v>0</v>
      </c>
      <c r="G633" s="2">
        <f t="shared" si="10"/>
        <v>99058.220079999999</v>
      </c>
      <c r="H633" s="2">
        <f t="shared" si="11"/>
        <v>0.66000000000349246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46485.900000000009</v>
      </c>
      <c r="D634" s="1">
        <f>'PR-RAS'!E640</f>
        <v>52163.630000000005</v>
      </c>
      <c r="E634" s="1">
        <v>0</v>
      </c>
      <c r="F634" s="1">
        <v>0</v>
      </c>
      <c r="G634" s="2">
        <f t="shared" si="10"/>
        <v>95464.730280000018</v>
      </c>
      <c r="H634" s="2">
        <f t="shared" si="11"/>
        <v>0.46999999998661224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508.88999999998487</v>
      </c>
      <c r="D635" s="1">
        <f>'PR-RAS'!E641</f>
        <v>2707.8199999999924</v>
      </c>
      <c r="E635" s="1">
        <v>0</v>
      </c>
      <c r="F635" s="1">
        <v>0</v>
      </c>
      <c r="G635" s="2">
        <f t="shared" si="10"/>
        <v>3756.1520199999809</v>
      </c>
      <c r="H635" s="2">
        <f t="shared" si="11"/>
        <v>0.29000000002270099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356.61</v>
      </c>
      <c r="E638" s="1">
        <v>0</v>
      </c>
      <c r="F638" s="1">
        <v>0</v>
      </c>
      <c r="G638" s="2">
        <f t="shared" si="10"/>
        <v>454.32114000000001</v>
      </c>
      <c r="H638" s="2">
        <f t="shared" si="11"/>
        <v>0.38999999999998636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508.88999999998487</v>
      </c>
      <c r="D639" s="1">
        <f>'PR-RAS'!E645</f>
        <v>2351.2099999999923</v>
      </c>
      <c r="E639" s="1">
        <v>0</v>
      </c>
      <c r="F639" s="1">
        <v>0</v>
      </c>
      <c r="G639" s="2">
        <f t="shared" si="10"/>
        <v>3324.8157799999808</v>
      </c>
      <c r="H639" s="2">
        <f t="shared" si="11"/>
        <v>0.32000000000743967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2267.92</v>
      </c>
      <c r="D641" s="1">
        <f>'PR-RAS'!E647</f>
        <v>0</v>
      </c>
      <c r="E641" s="1">
        <v>0</v>
      </c>
      <c r="F641" s="1">
        <v>0</v>
      </c>
      <c r="G641" s="2">
        <f t="shared" si="10"/>
        <v>1451.4688000000001</v>
      </c>
      <c r="H641" s="2">
        <f t="shared" si="11"/>
        <v>7.999999999992724E-2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1392.09</v>
      </c>
      <c r="D642" s="1">
        <f>'PR-RAS'!E649</f>
        <v>790.06</v>
      </c>
      <c r="E642" s="1">
        <v>0</v>
      </c>
      <c r="F642" s="1">
        <v>0</v>
      </c>
      <c r="G642" s="2">
        <f t="shared" si="10"/>
        <v>1905.18661</v>
      </c>
      <c r="H642" s="2">
        <f t="shared" si="11"/>
        <v>0.14999999999986358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49049.51</v>
      </c>
      <c r="D643" s="1">
        <f>'PR-RAS'!E650</f>
        <v>60143.09</v>
      </c>
      <c r="E643" s="1">
        <v>0</v>
      </c>
      <c r="F643" s="1">
        <v>0</v>
      </c>
      <c r="G643" s="2">
        <f t="shared" si="10"/>
        <v>108713.51298</v>
      </c>
      <c r="H643" s="2">
        <f t="shared" si="11"/>
        <v>0.57999999999447027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49651.54</v>
      </c>
      <c r="D644" s="1">
        <f>'PR-RAS'!E651</f>
        <v>58581.94</v>
      </c>
      <c r="E644" s="1">
        <v>0</v>
      </c>
      <c r="F644" s="1">
        <v>0</v>
      </c>
      <c r="G644" s="2">
        <f t="shared" si="10"/>
        <v>107262.31506000001</v>
      </c>
      <c r="H644" s="2">
        <f t="shared" si="11"/>
        <v>0.51999999999679858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790.05999999999767</v>
      </c>
      <c r="D645" s="1">
        <f>'PR-RAS'!E652</f>
        <v>2351.2099999999919</v>
      </c>
      <c r="E645" s="1">
        <v>0</v>
      </c>
      <c r="F645" s="1">
        <v>0</v>
      </c>
      <c r="G645" s="2">
        <f t="shared" si="10"/>
        <v>3537.157119999988</v>
      </c>
      <c r="H645" s="2">
        <f t="shared" si="11"/>
        <v>0.26999999998952262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2</v>
      </c>
      <c r="E647" s="1">
        <v>0</v>
      </c>
      <c r="F647" s="1">
        <v>0</v>
      </c>
      <c r="G647" s="2">
        <f t="shared" si="10"/>
        <v>3.8760000000000003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2</v>
      </c>
      <c r="E649" s="1">
        <v>0</v>
      </c>
      <c r="F649" s="1">
        <v>0</v>
      </c>
      <c r="G649" s="2">
        <f t="shared" si="10"/>
        <v>3.8879999999999999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800</v>
      </c>
      <c r="E669" s="1">
        <v>0</v>
      </c>
      <c r="F669" s="1">
        <v>0</v>
      </c>
      <c r="G669" s="2">
        <f t="shared" si="10"/>
        <v>1068.8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5707.09</v>
      </c>
      <c r="D670" s="1">
        <f>'PR-RAS'!E677</f>
        <v>7671.67</v>
      </c>
      <c r="E670" s="1">
        <v>0</v>
      </c>
      <c r="F670" s="1">
        <v>0</v>
      </c>
      <c r="G670" s="2">
        <f t="shared" si="10"/>
        <v>14082.73767</v>
      </c>
      <c r="H670" s="2">
        <f t="shared" si="11"/>
        <v>0.42000000000007276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663.61</v>
      </c>
      <c r="D671" s="1">
        <f>'PR-RAS'!E678</f>
        <v>0</v>
      </c>
      <c r="E671" s="1">
        <v>0</v>
      </c>
      <c r="F671" s="1">
        <v>0</v>
      </c>
      <c r="G671" s="2">
        <f t="shared" si="10"/>
        <v>444.61870000000005</v>
      </c>
      <c r="H671" s="2">
        <f t="shared" si="11"/>
        <v>0.38999999999998636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1280.78</v>
      </c>
      <c r="D711" s="1">
        <f>'PR-RAS'!E718</f>
        <v>0</v>
      </c>
      <c r="E711" s="1">
        <v>0</v>
      </c>
      <c r="F711" s="1">
        <v>0</v>
      </c>
      <c r="G711" s="2">
        <f t="shared" si="10"/>
        <v>909.35379999999998</v>
      </c>
      <c r="H711" s="2">
        <f t="shared" si="11"/>
        <v>0.22000000000002728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32.270000000000003</v>
      </c>
      <c r="D719" s="1">
        <f>'PR-RAS'!E726</f>
        <v>0</v>
      </c>
      <c r="E719" s="1">
        <v>0</v>
      </c>
      <c r="F719" s="1">
        <v>0</v>
      </c>
      <c r="G719" s="2">
        <f t="shared" si="10"/>
        <v>23.16986</v>
      </c>
      <c r="H719" s="2">
        <f t="shared" si="11"/>
        <v>0.27000000000000313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180653.08</v>
      </c>
      <c r="D984" s="6">
        <f>BILANCA!E6</f>
        <v>160439.49000000002</v>
      </c>
      <c r="E984" s="6">
        <v>0</v>
      </c>
      <c r="F984" s="6">
        <v>0</v>
      </c>
      <c r="G984" s="7">
        <f t="shared" ref="G984:G1241" si="22">B984/1000*C984+B984/500*D984</f>
        <v>501.53206000000006</v>
      </c>
      <c r="H984" s="7">
        <f t="shared" si="19"/>
        <v>0.57000000000698492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176484.18</v>
      </c>
      <c r="D985" s="1">
        <f>BILANCA!E7</f>
        <v>158088.28000000003</v>
      </c>
      <c r="E985" s="1">
        <v>0</v>
      </c>
      <c r="F985" s="1">
        <v>0</v>
      </c>
      <c r="G985" s="2">
        <f t="shared" si="22"/>
        <v>985.32148000000007</v>
      </c>
      <c r="H985" s="2">
        <f t="shared" si="19"/>
        <v>0.46000000002095476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176484.18</v>
      </c>
      <c r="D990" s="1">
        <f>BILANCA!E12</f>
        <v>158088.28000000003</v>
      </c>
      <c r="E990" s="1">
        <v>0</v>
      </c>
      <c r="F990" s="1">
        <v>0</v>
      </c>
      <c r="G990" s="2">
        <f t="shared" si="22"/>
        <v>3448.6251800000005</v>
      </c>
      <c r="H990" s="2">
        <f t="shared" si="19"/>
        <v>0.46000000002095476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80181.950000000012</v>
      </c>
      <c r="D991" s="1">
        <f>BILANCA!E13</f>
        <v>78963.930000000008</v>
      </c>
      <c r="E991" s="1">
        <v>0</v>
      </c>
      <c r="F991" s="1">
        <v>0</v>
      </c>
      <c r="G991" s="2">
        <f t="shared" si="22"/>
        <v>1904.8784800000003</v>
      </c>
      <c r="H991" s="2">
        <f t="shared" si="19"/>
        <v>0.11999999998079147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97441.24</v>
      </c>
      <c r="D993" s="1">
        <f>BILANCA!E15</f>
        <v>97441.24</v>
      </c>
      <c r="E993" s="1">
        <v>0</v>
      </c>
      <c r="F993" s="1">
        <v>0</v>
      </c>
      <c r="G993" s="2">
        <f t="shared" si="22"/>
        <v>2923.2372</v>
      </c>
      <c r="H993" s="2">
        <f t="shared" si="19"/>
        <v>0.48000000001047738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17259.29</v>
      </c>
      <c r="D996" s="1">
        <f>BILANCA!E18</f>
        <v>18477.310000000001</v>
      </c>
      <c r="E996" s="1">
        <v>0</v>
      </c>
      <c r="F996" s="1">
        <v>0</v>
      </c>
      <c r="G996" s="2">
        <f t="shared" si="22"/>
        <v>704.78082999999992</v>
      </c>
      <c r="H996" s="2">
        <f t="shared" si="19"/>
        <v>0.60000000000218279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2078.929999999993</v>
      </c>
      <c r="D997" s="1">
        <f>BILANCA!E19</f>
        <v>2119.5299999999988</v>
      </c>
      <c r="E997" s="1">
        <v>0</v>
      </c>
      <c r="F997" s="1">
        <v>0</v>
      </c>
      <c r="G997" s="2">
        <f t="shared" si="22"/>
        <v>88.451859999999868</v>
      </c>
      <c r="H997" s="2">
        <f t="shared" si="19"/>
        <v>0.54000000000814907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52333.53</v>
      </c>
      <c r="D998" s="1">
        <f>BILANCA!E20</f>
        <v>52892.38</v>
      </c>
      <c r="E998" s="1">
        <v>0</v>
      </c>
      <c r="F998" s="1">
        <v>0</v>
      </c>
      <c r="G998" s="2">
        <f t="shared" si="22"/>
        <v>2371.7743499999997</v>
      </c>
      <c r="H998" s="2">
        <f t="shared" si="19"/>
        <v>0.84999999999854481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968.08</v>
      </c>
      <c r="D999" s="1">
        <f>BILANCA!E21</f>
        <v>968.08</v>
      </c>
      <c r="E999" s="1">
        <v>0</v>
      </c>
      <c r="F999" s="1">
        <v>0</v>
      </c>
      <c r="G999" s="2">
        <f t="shared" si="22"/>
        <v>46.467840000000002</v>
      </c>
      <c r="H999" s="2">
        <f t="shared" si="19"/>
        <v>0.16000000000008185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6853.67</v>
      </c>
      <c r="D1000" s="1">
        <f>BILANCA!E22</f>
        <v>6853.67</v>
      </c>
      <c r="E1000" s="1">
        <v>0</v>
      </c>
      <c r="F1000" s="1">
        <v>0</v>
      </c>
      <c r="G1000" s="2">
        <f t="shared" si="22"/>
        <v>349.53717000000006</v>
      </c>
      <c r="H1000" s="2">
        <f t="shared" si="19"/>
        <v>0.65999999999985448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8267.4</v>
      </c>
      <c r="D1004" s="1">
        <f>BILANCA!E26</f>
        <v>8267.4</v>
      </c>
      <c r="E1004" s="1">
        <v>0</v>
      </c>
      <c r="F1004" s="1">
        <v>0</v>
      </c>
      <c r="G1004" s="2">
        <f t="shared" si="22"/>
        <v>520.84619999999995</v>
      </c>
      <c r="H1004" s="2">
        <f t="shared" si="19"/>
        <v>0.7999999999992724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66343.75</v>
      </c>
      <c r="D1006" s="1">
        <f>BILANCA!E28</f>
        <v>66862</v>
      </c>
      <c r="E1006" s="1">
        <v>0</v>
      </c>
      <c r="F1006" s="1">
        <v>0</v>
      </c>
      <c r="G1006" s="2">
        <f t="shared" si="22"/>
        <v>4601.55825</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94223.3</v>
      </c>
      <c r="D1013" s="1">
        <f>BILANCA!E35</f>
        <v>77004.820000000007</v>
      </c>
      <c r="E1013" s="1">
        <v>0</v>
      </c>
      <c r="F1013" s="1">
        <v>0</v>
      </c>
      <c r="G1013" s="2">
        <f t="shared" si="22"/>
        <v>7446.9881999999998</v>
      </c>
      <c r="H1013" s="2">
        <f t="shared" si="19"/>
        <v>0.47999999999592546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127029.83</v>
      </c>
      <c r="D1014" s="1">
        <f>BILANCA!E36</f>
        <v>135217.32</v>
      </c>
      <c r="E1014" s="1">
        <v>0</v>
      </c>
      <c r="F1014" s="1">
        <v>0</v>
      </c>
      <c r="G1014" s="2">
        <f t="shared" si="22"/>
        <v>12321.398570000001</v>
      </c>
      <c r="H1014" s="2">
        <f t="shared" si="19"/>
        <v>0.49000000000523869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32806.53</v>
      </c>
      <c r="D1018" s="1">
        <f>BILANCA!E40</f>
        <v>58212.5</v>
      </c>
      <c r="E1018" s="1">
        <v>0</v>
      </c>
      <c r="F1018" s="1">
        <v>0</v>
      </c>
      <c r="G1018" s="2">
        <f t="shared" si="22"/>
        <v>5223.1035500000007</v>
      </c>
      <c r="H1018" s="2">
        <f t="shared" si="19"/>
        <v>0.97000000000116415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8750.5499999999993</v>
      </c>
      <c r="D1026" s="1">
        <f>BILANCA!E48</f>
        <v>8750.5499999999993</v>
      </c>
      <c r="E1026" s="1">
        <v>0</v>
      </c>
      <c r="F1026" s="1">
        <v>0</v>
      </c>
      <c r="G1026" s="2">
        <f t="shared" si="22"/>
        <v>1128.8209499999998</v>
      </c>
      <c r="H1026" s="2">
        <f t="shared" si="19"/>
        <v>0.90000000000145519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8750.5499999999993</v>
      </c>
      <c r="D1028" s="1">
        <f>BILANCA!E50</f>
        <v>8750.5499999999993</v>
      </c>
      <c r="E1028" s="1">
        <v>0</v>
      </c>
      <c r="F1028" s="1">
        <v>0</v>
      </c>
      <c r="G1028" s="2">
        <f t="shared" si="22"/>
        <v>1181.3242499999997</v>
      </c>
      <c r="H1028" s="2">
        <f t="shared" si="19"/>
        <v>0.90000000000145519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363.53</v>
      </c>
      <c r="D1032" s="1">
        <f>BILANCA!E54</f>
        <v>1462.79</v>
      </c>
      <c r="E1032" s="1">
        <v>0</v>
      </c>
      <c r="F1032" s="1">
        <v>0</v>
      </c>
      <c r="G1032" s="2">
        <f t="shared" si="22"/>
        <v>161.16639000000001</v>
      </c>
      <c r="H1032" s="2">
        <f t="shared" si="19"/>
        <v>0.68000000000006366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363.53</v>
      </c>
      <c r="D1033" s="1">
        <f>BILANCA!E55</f>
        <v>1462.79</v>
      </c>
      <c r="E1033" s="1">
        <v>0</v>
      </c>
      <c r="F1033" s="1">
        <v>0</v>
      </c>
      <c r="G1033" s="2">
        <f t="shared" si="22"/>
        <v>164.4555</v>
      </c>
      <c r="H1033" s="2">
        <f t="shared" si="19"/>
        <v>0.68000000000006366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4168.8999999999996</v>
      </c>
      <c r="D1046" s="1">
        <f>BILANCA!E68</f>
        <v>2351.21</v>
      </c>
      <c r="E1046" s="1">
        <v>0</v>
      </c>
      <c r="F1046" s="1">
        <v>0</v>
      </c>
      <c r="G1046" s="2">
        <f t="shared" si="22"/>
        <v>558.89315999999997</v>
      </c>
      <c r="H1046" s="2">
        <f t="shared" si="19"/>
        <v>0.31000000000040018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790.06</v>
      </c>
      <c r="D1047" s="1">
        <f>BILANCA!E69</f>
        <v>2351.21</v>
      </c>
      <c r="E1047" s="1">
        <v>0</v>
      </c>
      <c r="F1047" s="1">
        <v>0</v>
      </c>
      <c r="G1047" s="2">
        <f t="shared" si="22"/>
        <v>351.51872000000003</v>
      </c>
      <c r="H1047" s="2">
        <f t="shared" si="19"/>
        <v>0.26999999999998181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704.52</v>
      </c>
      <c r="D1048" s="1">
        <f>BILANCA!E70</f>
        <v>2071.5</v>
      </c>
      <c r="E1048" s="1">
        <v>0</v>
      </c>
      <c r="F1048" s="1">
        <v>0</v>
      </c>
      <c r="G1048" s="2">
        <f t="shared" si="22"/>
        <v>315.08879999999999</v>
      </c>
      <c r="H1048" s="2">
        <f t="shared" si="19"/>
        <v>0.98000000000001819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704.52</v>
      </c>
      <c r="D1050" s="1">
        <f>BILANCA!E72</f>
        <v>2071.5</v>
      </c>
      <c r="E1050" s="1">
        <v>0</v>
      </c>
      <c r="F1050" s="1">
        <v>0</v>
      </c>
      <c r="G1050" s="2">
        <f t="shared" si="22"/>
        <v>324.78384</v>
      </c>
      <c r="H1050" s="2">
        <f t="shared" si="19"/>
        <v>0.98000000000001819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85.54</v>
      </c>
      <c r="D1054" s="1">
        <f>BILANCA!E76</f>
        <v>279.70999999999998</v>
      </c>
      <c r="E1054" s="1">
        <v>0</v>
      </c>
      <c r="F1054" s="1">
        <v>0</v>
      </c>
      <c r="G1054" s="2">
        <f t="shared" si="22"/>
        <v>45.792159999999996</v>
      </c>
      <c r="H1054" s="2">
        <f t="shared" si="19"/>
        <v>0.75000000000001421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1110.92</v>
      </c>
      <c r="D1056" s="1">
        <f>BILANCA!E78</f>
        <v>0</v>
      </c>
      <c r="E1056" s="1">
        <v>0</v>
      </c>
      <c r="F1056" s="1">
        <v>0</v>
      </c>
      <c r="G1056" s="2">
        <f t="shared" si="22"/>
        <v>81.097160000000002</v>
      </c>
      <c r="H1056" s="2">
        <f t="shared" si="19"/>
        <v>7.999999999992724E-2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1110.92</v>
      </c>
      <c r="D1062" s="1">
        <f>BILANCA!E84</f>
        <v>0</v>
      </c>
      <c r="E1062" s="1">
        <v>0</v>
      </c>
      <c r="F1062" s="1">
        <v>0</v>
      </c>
      <c r="G1062" s="2">
        <f t="shared" si="22"/>
        <v>87.762680000000003</v>
      </c>
      <c r="H1062" s="2">
        <f t="shared" si="19"/>
        <v>7.999999999992724E-2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2267.92</v>
      </c>
      <c r="D1148" s="1">
        <f>BILANCA!E170</f>
        <v>0</v>
      </c>
      <c r="E1148" s="1">
        <v>0</v>
      </c>
      <c r="F1148" s="1">
        <v>0</v>
      </c>
      <c r="G1148" s="2">
        <f t="shared" si="22"/>
        <v>374.20680000000004</v>
      </c>
      <c r="H1148" s="2">
        <f t="shared" si="23"/>
        <v>7.999999999992724E-2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2267.92</v>
      </c>
      <c r="D1151" s="1">
        <f>BILANCA!E173</f>
        <v>0</v>
      </c>
      <c r="E1151" s="1">
        <v>0</v>
      </c>
      <c r="F1151" s="1">
        <v>0</v>
      </c>
      <c r="G1151" s="2">
        <f t="shared" si="22"/>
        <v>381.01056000000005</v>
      </c>
      <c r="H1151" s="2">
        <f t="shared" si="23"/>
        <v>7.999999999992724E-2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180653.08000000002</v>
      </c>
      <c r="D1152" s="1">
        <f>BILANCA!E175</f>
        <v>160439.49</v>
      </c>
      <c r="E1152" s="1">
        <v>0</v>
      </c>
      <c r="F1152" s="1">
        <v>0</v>
      </c>
      <c r="G1152" s="2">
        <f t="shared" si="22"/>
        <v>84758.918139999994</v>
      </c>
      <c r="H1152" s="2">
        <f t="shared" si="23"/>
        <v>0.57000000000698492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180653.08000000002</v>
      </c>
      <c r="D1214" s="1">
        <f>BILANCA!E237</f>
        <v>160439.49</v>
      </c>
      <c r="E1214" s="1">
        <v>0</v>
      </c>
      <c r="F1214" s="1">
        <v>0</v>
      </c>
      <c r="G1214" s="2">
        <f t="shared" si="22"/>
        <v>115853.90586</v>
      </c>
      <c r="H1214" s="2">
        <f t="shared" si="23"/>
        <v>0.57000000000698492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180144.19</v>
      </c>
      <c r="D1215" s="1">
        <f>BILANCA!E238</f>
        <v>158088.28</v>
      </c>
      <c r="E1215" s="1">
        <v>0</v>
      </c>
      <c r="F1215" s="1">
        <v>0</v>
      </c>
      <c r="G1215" s="2">
        <f t="shared" si="22"/>
        <v>115146.414</v>
      </c>
      <c r="H1215" s="2">
        <f t="shared" si="23"/>
        <v>0.47000000000116415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180144.19</v>
      </c>
      <c r="D1216" s="1">
        <f>BILANCA!E239</f>
        <v>158088.28</v>
      </c>
      <c r="E1216" s="1">
        <v>0</v>
      </c>
      <c r="F1216" s="1">
        <v>0</v>
      </c>
      <c r="G1216" s="2">
        <f t="shared" si="22"/>
        <v>115642.73475</v>
      </c>
      <c r="H1216" s="2">
        <f t="shared" si="23"/>
        <v>0.47000000000116415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180144.19</v>
      </c>
      <c r="D1217" s="1">
        <f>BILANCA!E240</f>
        <v>158088.28</v>
      </c>
      <c r="E1217" s="1">
        <v>0</v>
      </c>
      <c r="F1217" s="1">
        <v>0</v>
      </c>
      <c r="G1217" s="2">
        <f t="shared" si="22"/>
        <v>116139.0555</v>
      </c>
      <c r="H1217" s="2">
        <f t="shared" si="23"/>
        <v>0.47000000000116415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508.89</v>
      </c>
      <c r="D1222" s="1">
        <f>BILANCA!E245</f>
        <v>2351.21</v>
      </c>
      <c r="E1222" s="1">
        <v>0</v>
      </c>
      <c r="F1222" s="1">
        <v>0</v>
      </c>
      <c r="G1222" s="2">
        <f t="shared" si="22"/>
        <v>1245.5030899999999</v>
      </c>
      <c r="H1222" s="2">
        <f t="shared" si="23"/>
        <v>0.32000000000005002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508.89</v>
      </c>
      <c r="D1223" s="1">
        <f>BILANCA!E246</f>
        <v>2351.21</v>
      </c>
      <c r="E1223" s="1">
        <v>0</v>
      </c>
      <c r="F1223" s="1">
        <v>0</v>
      </c>
      <c r="G1223" s="2">
        <f t="shared" si="22"/>
        <v>1250.7143999999998</v>
      </c>
      <c r="H1223" s="2">
        <f t="shared" si="23"/>
        <v>0.32000000000005002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508.89</v>
      </c>
      <c r="D1224" s="1">
        <f>BILANCA!E247</f>
        <v>2351.21</v>
      </c>
      <c r="E1224" s="1">
        <v>0</v>
      </c>
      <c r="F1224" s="1">
        <v>0</v>
      </c>
      <c r="G1224" s="2">
        <f t="shared" si="22"/>
        <v>1255.92571</v>
      </c>
      <c r="H1224" s="2">
        <f t="shared" si="23"/>
        <v>0.32000000000005002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46485.9</v>
      </c>
      <c r="D1401" s="1">
        <f>'RAS-funkcijski'!E107</f>
        <v>52163.63</v>
      </c>
      <c r="E1401" s="1">
        <v>0</v>
      </c>
      <c r="F1401" s="1">
        <v>0</v>
      </c>
      <c r="G1401" s="2">
        <f t="shared" si="24"/>
        <v>15533.75548</v>
      </c>
      <c r="H1401" s="2">
        <f t="shared" si="27"/>
        <v>0.47000000000116415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46485.9</v>
      </c>
      <c r="D1403" s="1">
        <f>'RAS-funkcijski'!E109</f>
        <v>52163.63</v>
      </c>
      <c r="E1403" s="1">
        <v>0</v>
      </c>
      <c r="F1403" s="1">
        <v>0</v>
      </c>
      <c r="G1403" s="2">
        <f t="shared" si="24"/>
        <v>15835.381799999999</v>
      </c>
      <c r="H1403" s="2">
        <f t="shared" si="27"/>
        <v>0.47000000000116415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46485.9</v>
      </c>
      <c r="D1435" s="13">
        <f>'RAS-funkcijski'!E141</f>
        <v>52163.63</v>
      </c>
      <c r="E1435" s="13">
        <v>0</v>
      </c>
      <c r="F1435" s="13">
        <v>0</v>
      </c>
      <c r="G1435" s="14">
        <f t="shared" si="24"/>
        <v>20661.40292</v>
      </c>
      <c r="H1435" s="14">
        <f t="shared" si="27"/>
        <v>0.47000000000116415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52150.53</v>
      </c>
      <c r="D1481" s="1">
        <v>0</v>
      </c>
      <c r="E1481" s="1">
        <v>0</v>
      </c>
      <c r="F1481" s="1">
        <v>0</v>
      </c>
      <c r="G1481" s="2">
        <f t="shared" si="34"/>
        <v>104.30106000000001</v>
      </c>
      <c r="H1481" s="2">
        <f t="shared" si="35"/>
        <v>0.47000000000116415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43404.19</v>
      </c>
      <c r="D1483" s="1">
        <v>0</v>
      </c>
      <c r="E1483" s="1">
        <v>0</v>
      </c>
      <c r="F1483" s="1">
        <v>0</v>
      </c>
      <c r="G1483" s="2">
        <f t="shared" si="34"/>
        <v>173.61676</v>
      </c>
      <c r="H1483" s="2">
        <f t="shared" si="35"/>
        <v>0.19000000000232831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28880.78</v>
      </c>
      <c r="D1484" s="1">
        <v>0</v>
      </c>
      <c r="E1484" s="1">
        <v>0</v>
      </c>
      <c r="F1484" s="1">
        <v>0</v>
      </c>
      <c r="G1484" s="2">
        <f t="shared" si="34"/>
        <v>144.40389999999999</v>
      </c>
      <c r="H1484" s="2">
        <f t="shared" si="35"/>
        <v>0.22000000000116415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14049.27</v>
      </c>
      <c r="D1485" s="1">
        <v>0</v>
      </c>
      <c r="E1485" s="1">
        <v>0</v>
      </c>
      <c r="F1485" s="1">
        <v>0</v>
      </c>
      <c r="G1485" s="2">
        <f t="shared" si="34"/>
        <v>84.29562</v>
      </c>
      <c r="H1485" s="2">
        <f t="shared" si="35"/>
        <v>0.27000000000043656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474.14</v>
      </c>
      <c r="D1486" s="1">
        <v>0</v>
      </c>
      <c r="E1486" s="1">
        <v>0</v>
      </c>
      <c r="F1486" s="1">
        <v>0</v>
      </c>
      <c r="G1486" s="2">
        <f t="shared" si="34"/>
        <v>3.3189799999999998</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8746.34</v>
      </c>
      <c r="D1492" s="1">
        <v>0</v>
      </c>
      <c r="E1492" s="1">
        <v>0</v>
      </c>
      <c r="F1492" s="1">
        <v>0</v>
      </c>
      <c r="G1492" s="2">
        <f t="shared" si="34"/>
        <v>113.70242</v>
      </c>
      <c r="H1492" s="2">
        <f t="shared" si="35"/>
        <v>0.34000000000014552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52150.53</v>
      </c>
      <c r="D1499" s="1">
        <v>0</v>
      </c>
      <c r="E1499" s="1">
        <v>0</v>
      </c>
      <c r="F1499" s="1">
        <v>0</v>
      </c>
      <c r="G1499" s="2">
        <f t="shared" si="34"/>
        <v>1043.0106000000001</v>
      </c>
      <c r="H1499" s="2">
        <f t="shared" si="35"/>
        <v>0.47000000000116415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43404.19</v>
      </c>
      <c r="D1501" s="1">
        <v>0</v>
      </c>
      <c r="E1501" s="1">
        <v>0</v>
      </c>
      <c r="F1501" s="1">
        <v>0</v>
      </c>
      <c r="G1501" s="2">
        <f t="shared" si="34"/>
        <v>954.89217999999994</v>
      </c>
      <c r="H1501" s="2">
        <f t="shared" si="35"/>
        <v>0.19000000000232831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28880.78</v>
      </c>
      <c r="D1502" s="1">
        <v>0</v>
      </c>
      <c r="E1502" s="1">
        <v>0</v>
      </c>
      <c r="F1502" s="1">
        <v>0</v>
      </c>
      <c r="G1502" s="2">
        <f t="shared" si="34"/>
        <v>664.25793999999996</v>
      </c>
      <c r="H1502" s="2">
        <f t="shared" si="35"/>
        <v>0.22000000000116415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14049.27</v>
      </c>
      <c r="D1503" s="1">
        <v>0</v>
      </c>
      <c r="E1503" s="1">
        <v>0</v>
      </c>
      <c r="F1503" s="1">
        <v>0</v>
      </c>
      <c r="G1503" s="2">
        <f t="shared" si="34"/>
        <v>337.18248</v>
      </c>
      <c r="H1503" s="2">
        <f t="shared" si="35"/>
        <v>0.27000000000043656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474.14</v>
      </c>
      <c r="D1504" s="1">
        <v>0</v>
      </c>
      <c r="E1504" s="1">
        <v>0</v>
      </c>
      <c r="F1504" s="1">
        <v>0</v>
      </c>
      <c r="G1504" s="2">
        <f t="shared" si="34"/>
        <v>11.8535</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8746.34</v>
      </c>
      <c r="D1510" s="1">
        <v>0</v>
      </c>
      <c r="E1510" s="1">
        <v>0</v>
      </c>
      <c r="F1510" s="1">
        <v>0</v>
      </c>
      <c r="G1510" s="2">
        <f t="shared" si="34"/>
        <v>271.13654000000002</v>
      </c>
      <c r="H1510" s="2">
        <f t="shared" si="35"/>
        <v>0.34000000000014552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46181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46994.789999999994</v>
      </c>
      <c r="I16" s="170">
        <f>'PR-RAS'!E6</f>
        <v>54871.45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37241.62000000001</v>
      </c>
      <c r="I17" s="170">
        <f>'PR-RAS'!E151</f>
        <v>43417.29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508.88999999998487</v>
      </c>
      <c r="I18" s="170">
        <f>'PR-RAS'!E645</f>
        <v>2351.2099999999923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176484.18</v>
      </c>
      <c r="I20" s="173">
        <f>BILANCA!E7</f>
        <v>158088.28000000003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4168.8999999999996</v>
      </c>
      <c r="I21" s="175">
        <f>BILANCA!E68</f>
        <v>2351.21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180653.08000000002</v>
      </c>
      <c r="I23" s="177">
        <f>BILANCA!E237</f>
        <v>160439.49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46485.9</v>
      </c>
      <c r="I28" s="179">
        <f>'RAS-funkcijski'!E141</f>
        <v>52163.63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61" zoomScaleNormal="100" workbookViewId="0">
      <selection activeCell="D680" sqref="D68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46994.789999999994</v>
      </c>
      <c r="E6" s="51">
        <f>E7+E44+E50+E82+E106+E124+E133+E139</f>
        <v>54871.45</v>
      </c>
      <c r="F6" s="52">
        <f t="shared" ref="F6:F131" si="0">IF(D6&lt;&gt;0,IF(E6/D6&gt;=100,"&gt;&gt;100",E6/D6*100),"-")</f>
        <v>116.76070900625368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6370.7</v>
      </c>
      <c r="E50" s="51">
        <f>E51+E54+E59+E62+E65+E68+E71+E74+E77</f>
        <v>8471.67</v>
      </c>
      <c r="F50" s="52">
        <f t="shared" si="0"/>
        <v>132.97863657054955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6370.7</v>
      </c>
      <c r="E68" s="51">
        <f t="shared" si="15"/>
        <v>8471.67</v>
      </c>
      <c r="F68" s="52">
        <f t="shared" si="0"/>
        <v>132.97863657054955</v>
      </c>
    </row>
    <row r="69" spans="1:6" ht="12.75" customHeight="1" x14ac:dyDescent="0.2">
      <c r="A69" s="53" t="s">
        <v>184</v>
      </c>
      <c r="B69" s="85" t="s">
        <v>185</v>
      </c>
      <c r="C69" s="50" t="s">
        <v>184</v>
      </c>
      <c r="D69" s="242">
        <v>0</v>
      </c>
      <c r="E69" s="242">
        <v>800</v>
      </c>
      <c r="F69" s="52" t="str">
        <f t="shared" si="0"/>
        <v>-</v>
      </c>
    </row>
    <row r="70" spans="1:6" ht="24" x14ac:dyDescent="0.2">
      <c r="A70" s="53" t="s">
        <v>186</v>
      </c>
      <c r="B70" s="85" t="s">
        <v>187</v>
      </c>
      <c r="C70" s="50" t="s">
        <v>186</v>
      </c>
      <c r="D70" s="242">
        <v>6370.7</v>
      </c>
      <c r="E70" s="242">
        <v>7671.67</v>
      </c>
      <c r="F70" s="52">
        <f t="shared" si="0"/>
        <v>120.42114681275213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0.01</v>
      </c>
      <c r="F82" s="52">
        <f t="shared" si="0"/>
        <v>100</v>
      </c>
    </row>
    <row r="83" spans="1:6" ht="12.75" customHeight="1" x14ac:dyDescent="0.2">
      <c r="A83" s="53">
        <v>641</v>
      </c>
      <c r="B83" s="85" t="s">
        <v>212</v>
      </c>
      <c r="C83" s="50" t="s">
        <v>213</v>
      </c>
      <c r="D83" s="51">
        <f t="shared" ref="D83:E83" si="20">SUM(D84:D90)</f>
        <v>0.01</v>
      </c>
      <c r="E83" s="51">
        <f t="shared" si="20"/>
        <v>0.01</v>
      </c>
      <c r="F83" s="52">
        <f t="shared" si="0"/>
        <v>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0.01</v>
      </c>
      <c r="F85" s="52">
        <f t="shared" si="0"/>
        <v>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2973.52</v>
      </c>
      <c r="E106" s="51">
        <f t="shared" si="23"/>
        <v>4257.5200000000004</v>
      </c>
      <c r="F106" s="52">
        <f t="shared" si="0"/>
        <v>143.18114557830452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2973.52</v>
      </c>
      <c r="E112" s="51">
        <f t="shared" si="25"/>
        <v>4257.5200000000004</v>
      </c>
      <c r="F112" s="52">
        <f t="shared" si="0"/>
        <v>143.18114557830452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2973.52</v>
      </c>
      <c r="E117" s="242">
        <v>4257.5200000000004</v>
      </c>
      <c r="F117" s="52">
        <f t="shared" si="0"/>
        <v>143.18114557830452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265.45</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265.45</v>
      </c>
      <c r="F128" s="52" t="str">
        <f t="shared" si="0"/>
        <v>-</v>
      </c>
    </row>
    <row r="129" spans="1:6" ht="12.75" customHeight="1" x14ac:dyDescent="0.2">
      <c r="A129" s="53">
        <v>6631</v>
      </c>
      <c r="B129" s="86" t="s">
        <v>304</v>
      </c>
      <c r="C129" s="50" t="s">
        <v>305</v>
      </c>
      <c r="D129" s="242">
        <v>0</v>
      </c>
      <c r="E129" s="242">
        <v>265.45</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37650.559999999998</v>
      </c>
      <c r="E133" s="51">
        <f t="shared" si="30"/>
        <v>41876.799999999996</v>
      </c>
      <c r="F133" s="52">
        <f t="shared" ref="F133:F223" si="31">IF(D133&lt;&gt;0,IF(E133/D133&gt;=100,"&gt;&gt;100",E133/D133*100),"-")</f>
        <v>111.22490608373421</v>
      </c>
    </row>
    <row r="134" spans="1:6" ht="24" x14ac:dyDescent="0.2">
      <c r="A134" s="53">
        <v>671</v>
      </c>
      <c r="B134" s="232" t="s">
        <v>314</v>
      </c>
      <c r="C134" s="50" t="s">
        <v>315</v>
      </c>
      <c r="D134" s="51">
        <f t="shared" ref="D134:E134" si="32">SUM(D135:D137)</f>
        <v>37650.559999999998</v>
      </c>
      <c r="E134" s="51">
        <f t="shared" si="32"/>
        <v>41876.799999999996</v>
      </c>
      <c r="F134" s="52">
        <f t="shared" si="31"/>
        <v>111.22490608373421</v>
      </c>
    </row>
    <row r="135" spans="1:6" ht="12.75" customHeight="1" x14ac:dyDescent="0.2">
      <c r="A135" s="53">
        <v>6711</v>
      </c>
      <c r="B135" s="85" t="s">
        <v>316</v>
      </c>
      <c r="C135" s="50" t="s">
        <v>317</v>
      </c>
      <c r="D135" s="242">
        <v>34996.1</v>
      </c>
      <c r="E135" s="242">
        <v>39417.949999999997</v>
      </c>
      <c r="F135" s="52">
        <f t="shared" si="31"/>
        <v>112.63526507239379</v>
      </c>
    </row>
    <row r="136" spans="1:6" ht="24" x14ac:dyDescent="0.2">
      <c r="A136" s="53">
        <v>6712</v>
      </c>
      <c r="B136" s="232" t="s">
        <v>318</v>
      </c>
      <c r="C136" s="50" t="s">
        <v>319</v>
      </c>
      <c r="D136" s="242">
        <v>2654.46</v>
      </c>
      <c r="E136" s="242">
        <v>2458.85</v>
      </c>
      <c r="F136" s="52">
        <f t="shared" si="31"/>
        <v>92.630892912306066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37241.62000000001</v>
      </c>
      <c r="E151" s="51">
        <f t="shared" si="35"/>
        <v>43417.29</v>
      </c>
      <c r="F151" s="52">
        <f t="shared" si="31"/>
        <v>116.58271041914929</v>
      </c>
    </row>
    <row r="152" spans="1:6" ht="12.75" customHeight="1" x14ac:dyDescent="0.2">
      <c r="A152" s="53">
        <v>31</v>
      </c>
      <c r="B152" s="85" t="s">
        <v>349</v>
      </c>
      <c r="C152" s="50" t="s">
        <v>350</v>
      </c>
      <c r="D152" s="51">
        <f t="shared" ref="D152:E152" si="36">D153+D158+D159</f>
        <v>26282.140000000003</v>
      </c>
      <c r="E152" s="51">
        <f t="shared" si="36"/>
        <v>28893.88</v>
      </c>
      <c r="F152" s="52">
        <f t="shared" si="31"/>
        <v>109.93731865061216</v>
      </c>
    </row>
    <row r="153" spans="1:6" ht="12.75" customHeight="1" x14ac:dyDescent="0.2">
      <c r="A153" s="53">
        <v>311</v>
      </c>
      <c r="B153" s="85" t="s">
        <v>351</v>
      </c>
      <c r="C153" s="50" t="s">
        <v>352</v>
      </c>
      <c r="D153" s="51">
        <f t="shared" ref="D153:E153" si="37">SUM(D154:D157)</f>
        <v>21735.29</v>
      </c>
      <c r="E153" s="51">
        <f t="shared" si="37"/>
        <v>22256.65</v>
      </c>
      <c r="F153" s="52">
        <f t="shared" si="31"/>
        <v>102.39867975076477</v>
      </c>
    </row>
    <row r="154" spans="1:6" ht="12.75" customHeight="1" x14ac:dyDescent="0.2">
      <c r="A154" s="53">
        <v>3111</v>
      </c>
      <c r="B154" s="85" t="s">
        <v>353</v>
      </c>
      <c r="C154" s="50" t="s">
        <v>354</v>
      </c>
      <c r="D154" s="242">
        <v>21735.29</v>
      </c>
      <c r="E154" s="242">
        <v>22256.65</v>
      </c>
      <c r="F154" s="52">
        <f t="shared" si="31"/>
        <v>102.39867975076477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942.33</v>
      </c>
      <c r="E158" s="242">
        <v>3080.61</v>
      </c>
      <c r="F158" s="52">
        <f t="shared" si="31"/>
        <v>326.91413835917353</v>
      </c>
    </row>
    <row r="159" spans="1:6" ht="12.75" customHeight="1" x14ac:dyDescent="0.2">
      <c r="A159" s="53">
        <v>313</v>
      </c>
      <c r="B159" s="85" t="s">
        <v>363</v>
      </c>
      <c r="C159" s="50" t="s">
        <v>364</v>
      </c>
      <c r="D159" s="51">
        <f t="shared" ref="D159:E159" si="38">SUM(D160:D162)</f>
        <v>3604.52</v>
      </c>
      <c r="E159" s="51">
        <f t="shared" si="38"/>
        <v>3556.62</v>
      </c>
      <c r="F159" s="52">
        <f t="shared" si="31"/>
        <v>98.671112935980375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3604.52</v>
      </c>
      <c r="E161" s="242">
        <v>3556.62</v>
      </c>
      <c r="F161" s="52">
        <f t="shared" si="31"/>
        <v>98.671112935980375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10604.29</v>
      </c>
      <c r="E163" s="51">
        <f t="shared" si="39"/>
        <v>14049.27</v>
      </c>
      <c r="F163" s="52">
        <f t="shared" si="31"/>
        <v>132.48666341640978</v>
      </c>
    </row>
    <row r="164" spans="1:6" ht="12.75" customHeight="1" x14ac:dyDescent="0.2">
      <c r="A164" s="53">
        <v>321</v>
      </c>
      <c r="B164" s="85" t="s">
        <v>372</v>
      </c>
      <c r="C164" s="50" t="s">
        <v>373</v>
      </c>
      <c r="D164" s="51">
        <f t="shared" ref="D164:E164" si="40">SUM(D165:D168)</f>
        <v>2373.62</v>
      </c>
      <c r="E164" s="51">
        <f t="shared" si="40"/>
        <v>2375.35</v>
      </c>
      <c r="F164" s="52">
        <f t="shared" si="31"/>
        <v>100.07288445496752</v>
      </c>
    </row>
    <row r="165" spans="1:6" ht="12.75" customHeight="1" x14ac:dyDescent="0.2">
      <c r="A165" s="53">
        <v>3211</v>
      </c>
      <c r="B165" s="85" t="s">
        <v>374</v>
      </c>
      <c r="C165" s="50" t="s">
        <v>375</v>
      </c>
      <c r="D165" s="242">
        <v>678.21</v>
      </c>
      <c r="E165" s="242">
        <v>541.4</v>
      </c>
      <c r="F165" s="52">
        <f t="shared" si="31"/>
        <v>79.827781955441523</v>
      </c>
    </row>
    <row r="166" spans="1:6" ht="12.75" customHeight="1" x14ac:dyDescent="0.2">
      <c r="A166" s="53">
        <v>3212</v>
      </c>
      <c r="B166" s="85" t="s">
        <v>376</v>
      </c>
      <c r="C166" s="50" t="s">
        <v>377</v>
      </c>
      <c r="D166" s="242">
        <v>1280.78</v>
      </c>
      <c r="E166" s="242">
        <v>1499.55</v>
      </c>
      <c r="F166" s="52">
        <f t="shared" si="31"/>
        <v>117.08099751713799</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414.63</v>
      </c>
      <c r="E168" s="242">
        <v>334.4</v>
      </c>
      <c r="F168" s="52">
        <f t="shared" si="31"/>
        <v>80.650218266888558</v>
      </c>
    </row>
    <row r="169" spans="1:6" ht="12.75" customHeight="1" x14ac:dyDescent="0.2">
      <c r="A169" s="53">
        <v>322</v>
      </c>
      <c r="B169" s="85" t="s">
        <v>382</v>
      </c>
      <c r="C169" s="50" t="s">
        <v>383</v>
      </c>
      <c r="D169" s="51">
        <f t="shared" ref="D169:E169" si="41">SUM(D170:D176)</f>
        <v>5369.97</v>
      </c>
      <c r="E169" s="51">
        <f t="shared" si="41"/>
        <v>6963.9000000000005</v>
      </c>
      <c r="F169" s="52">
        <f t="shared" si="31"/>
        <v>129.68228872787</v>
      </c>
    </row>
    <row r="170" spans="1:6" ht="12.75" customHeight="1" x14ac:dyDescent="0.2">
      <c r="A170" s="53">
        <v>3221</v>
      </c>
      <c r="B170" s="85" t="s">
        <v>384</v>
      </c>
      <c r="C170" s="50" t="s">
        <v>385</v>
      </c>
      <c r="D170" s="242">
        <v>1660.97</v>
      </c>
      <c r="E170" s="242">
        <v>2582.0500000000002</v>
      </c>
      <c r="F170" s="52">
        <f t="shared" si="31"/>
        <v>155.45434294418322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3709</v>
      </c>
      <c r="E172" s="242">
        <v>3282.59</v>
      </c>
      <c r="F172" s="52">
        <f t="shared" si="31"/>
        <v>88.503370180641681</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1099.26</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1668.67</v>
      </c>
      <c r="E177" s="51">
        <f t="shared" si="42"/>
        <v>2761.08</v>
      </c>
      <c r="F177" s="52">
        <f t="shared" si="31"/>
        <v>165.46590997620859</v>
      </c>
    </row>
    <row r="178" spans="1:6" ht="12.75" customHeight="1" x14ac:dyDescent="0.2">
      <c r="A178" s="53">
        <v>3231</v>
      </c>
      <c r="B178" s="85" t="s">
        <v>400</v>
      </c>
      <c r="C178" s="50" t="s">
        <v>401</v>
      </c>
      <c r="D178" s="242">
        <v>683.46</v>
      </c>
      <c r="E178" s="242">
        <v>794.13</v>
      </c>
      <c r="F178" s="52">
        <f t="shared" si="31"/>
        <v>116.19260819945569</v>
      </c>
    </row>
    <row r="179" spans="1:6" ht="12.75" customHeight="1" x14ac:dyDescent="0.2">
      <c r="A179" s="53">
        <v>3232</v>
      </c>
      <c r="B179" s="85" t="s">
        <v>402</v>
      </c>
      <c r="C179" s="50" t="s">
        <v>403</v>
      </c>
      <c r="D179" s="242">
        <v>225.5</v>
      </c>
      <c r="E179" s="242">
        <v>672.63</v>
      </c>
      <c r="F179" s="52">
        <f t="shared" si="31"/>
        <v>298.28381374722841</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309.42</v>
      </c>
      <c r="E181" s="242">
        <v>309.42</v>
      </c>
      <c r="F181" s="52">
        <f t="shared" si="31"/>
        <v>100</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0</v>
      </c>
      <c r="E184" s="242">
        <v>435.55</v>
      </c>
      <c r="F184" s="52" t="str">
        <f t="shared" si="31"/>
        <v>-</v>
      </c>
    </row>
    <row r="185" spans="1:6" ht="12.75" customHeight="1" x14ac:dyDescent="0.2">
      <c r="A185" s="53">
        <v>3238</v>
      </c>
      <c r="B185" s="85" t="s">
        <v>414</v>
      </c>
      <c r="C185" s="50" t="s">
        <v>415</v>
      </c>
      <c r="D185" s="242">
        <v>270.75</v>
      </c>
      <c r="E185" s="242">
        <v>270.76</v>
      </c>
      <c r="F185" s="52">
        <f t="shared" si="31"/>
        <v>100.00369344413664</v>
      </c>
    </row>
    <row r="186" spans="1:6" ht="12.75" customHeight="1" x14ac:dyDescent="0.2">
      <c r="A186" s="53">
        <v>3239</v>
      </c>
      <c r="B186" s="85" t="s">
        <v>416</v>
      </c>
      <c r="C186" s="50" t="s">
        <v>417</v>
      </c>
      <c r="D186" s="242">
        <v>179.54</v>
      </c>
      <c r="E186" s="242">
        <v>278.58999999999997</v>
      </c>
      <c r="F186" s="52">
        <f t="shared" si="31"/>
        <v>155.16876462069732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1192.03</v>
      </c>
      <c r="E188" s="51">
        <f t="shared" si="43"/>
        <v>1948.9399999999998</v>
      </c>
      <c r="F188" s="52">
        <f t="shared" si="31"/>
        <v>163.49756298079745</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585.14</v>
      </c>
      <c r="E190" s="242">
        <v>585.14</v>
      </c>
      <c r="F190" s="52">
        <f t="shared" si="31"/>
        <v>100</v>
      </c>
    </row>
    <row r="191" spans="1:6" ht="12.75" customHeight="1" x14ac:dyDescent="0.2">
      <c r="A191" s="53">
        <v>3293</v>
      </c>
      <c r="B191" s="85" t="s">
        <v>426</v>
      </c>
      <c r="C191" s="50" t="s">
        <v>427</v>
      </c>
      <c r="D191" s="242">
        <v>498.06</v>
      </c>
      <c r="E191" s="242">
        <v>1165.58</v>
      </c>
      <c r="F191" s="52">
        <f t="shared" si="31"/>
        <v>234.02401317110386</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108.83</v>
      </c>
      <c r="E195" s="242">
        <v>198.22</v>
      </c>
      <c r="F195" s="52">
        <f t="shared" si="31"/>
        <v>182.13727832399155</v>
      </c>
    </row>
    <row r="196" spans="1:6" ht="12.75" customHeight="1" x14ac:dyDescent="0.2">
      <c r="A196" s="53">
        <v>34</v>
      </c>
      <c r="B196" s="232" t="s">
        <v>436</v>
      </c>
      <c r="C196" s="50" t="s">
        <v>437</v>
      </c>
      <c r="D196" s="51">
        <f t="shared" ref="D196:E196" si="44">D197+D202+D210</f>
        <v>355.19</v>
      </c>
      <c r="E196" s="51">
        <f t="shared" si="44"/>
        <v>474.14</v>
      </c>
      <c r="F196" s="52">
        <f t="shared" si="31"/>
        <v>133.48911849995778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355.19</v>
      </c>
      <c r="E210" s="51">
        <f t="shared" si="47"/>
        <v>474.14</v>
      </c>
      <c r="F210" s="52">
        <f t="shared" si="31"/>
        <v>133.48911849995778</v>
      </c>
    </row>
    <row r="211" spans="1:6" ht="12.75" customHeight="1" x14ac:dyDescent="0.2">
      <c r="A211" s="53">
        <v>3431</v>
      </c>
      <c r="B211" s="232" t="s">
        <v>466</v>
      </c>
      <c r="C211" s="50" t="s">
        <v>467</v>
      </c>
      <c r="D211" s="242">
        <v>355.19</v>
      </c>
      <c r="E211" s="242">
        <v>474.14</v>
      </c>
      <c r="F211" s="52">
        <f t="shared" si="31"/>
        <v>133.48911849995778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37241.62000000001</v>
      </c>
      <c r="E289" s="51">
        <f t="shared" si="79"/>
        <v>43417.29</v>
      </c>
      <c r="F289" s="52">
        <f t="shared" si="76"/>
        <v>116.58271041914929</v>
      </c>
    </row>
    <row r="290" spans="1:6" ht="12.75" customHeight="1" x14ac:dyDescent="0.2">
      <c r="A290" s="53" t="s">
        <v>609</v>
      </c>
      <c r="B290" s="85" t="s">
        <v>620</v>
      </c>
      <c r="C290" s="50" t="s">
        <v>621</v>
      </c>
      <c r="D290" s="51">
        <f>IF(D6&gt;=D289,D6-D289,0)</f>
        <v>9753.1699999999837</v>
      </c>
      <c r="E290" s="51">
        <f>IF(E6&gt;=E289,E6-E289,0)</f>
        <v>11454.159999999996</v>
      </c>
      <c r="F290" s="52">
        <f t="shared" si="76"/>
        <v>117.44038092230542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356.61</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9244.2799999999988</v>
      </c>
      <c r="E350" s="51">
        <f t="shared" si="95"/>
        <v>8746.34</v>
      </c>
      <c r="F350" s="52">
        <f t="shared" si="81"/>
        <v>94.613533990748891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8819.57</v>
      </c>
      <c r="E363" s="51">
        <f t="shared" si="99"/>
        <v>8746.34</v>
      </c>
      <c r="F363" s="52">
        <f t="shared" si="81"/>
        <v>99.169687411064274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2078.94</v>
      </c>
      <c r="E369" s="51">
        <f t="shared" si="101"/>
        <v>558.85</v>
      </c>
      <c r="F369" s="52">
        <f t="shared" si="81"/>
        <v>26.881487681222161</v>
      </c>
    </row>
    <row r="370" spans="1:6" ht="12.75" customHeight="1" x14ac:dyDescent="0.2">
      <c r="A370" s="53">
        <v>4221</v>
      </c>
      <c r="B370" s="85" t="s">
        <v>675</v>
      </c>
      <c r="C370" s="50" t="s">
        <v>767</v>
      </c>
      <c r="D370" s="242">
        <v>0</v>
      </c>
      <c r="E370" s="242">
        <v>558.85</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2078.94</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6740.63</v>
      </c>
      <c r="E383" s="51">
        <f t="shared" si="103"/>
        <v>8187.49</v>
      </c>
      <c r="F383" s="52">
        <f t="shared" si="81"/>
        <v>121.46475922873678</v>
      </c>
    </row>
    <row r="384" spans="1:6" ht="12.75" customHeight="1" x14ac:dyDescent="0.2">
      <c r="A384" s="53">
        <v>4241</v>
      </c>
      <c r="B384" s="85" t="s">
        <v>784</v>
      </c>
      <c r="C384" s="50" t="s">
        <v>785</v>
      </c>
      <c r="D384" s="242">
        <v>6740.63</v>
      </c>
      <c r="E384" s="242">
        <v>8187.49</v>
      </c>
      <c r="F384" s="52">
        <f t="shared" si="81"/>
        <v>121.46475922873678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424.71</v>
      </c>
      <c r="E402" s="51">
        <f t="shared" si="109"/>
        <v>0</v>
      </c>
      <c r="F402" s="52">
        <f t="shared" si="81"/>
        <v>0</v>
      </c>
    </row>
    <row r="403" spans="1:6" ht="12.75" customHeight="1" x14ac:dyDescent="0.2">
      <c r="A403" s="53">
        <v>451</v>
      </c>
      <c r="B403" s="85" t="s">
        <v>812</v>
      </c>
      <c r="C403" s="50" t="s">
        <v>813</v>
      </c>
      <c r="D403" s="242">
        <v>424.71</v>
      </c>
      <c r="E403" s="242"/>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9244.2799999999988</v>
      </c>
      <c r="E408" s="51">
        <f t="shared" si="111"/>
        <v>8746.34</v>
      </c>
      <c r="F408" s="52">
        <f t="shared" si="81"/>
        <v>94.613533990748891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46994.789999999994</v>
      </c>
      <c r="E412" s="51">
        <f>E6+E298</f>
        <v>54871.45</v>
      </c>
      <c r="F412" s="52">
        <f t="shared" si="81"/>
        <v>116.76070900625368</v>
      </c>
    </row>
    <row r="413" spans="1:6" ht="12.75" customHeight="1" x14ac:dyDescent="0.2">
      <c r="A413" s="53" t="s">
        <v>609</v>
      </c>
      <c r="B413" s="85" t="s">
        <v>832</v>
      </c>
      <c r="C413" s="50" t="s">
        <v>833</v>
      </c>
      <c r="D413" s="51">
        <f t="shared" ref="D413:E413" si="112">D289+D350</f>
        <v>46485.900000000009</v>
      </c>
      <c r="E413" s="51">
        <f t="shared" si="112"/>
        <v>52163.630000000005</v>
      </c>
      <c r="F413" s="52">
        <f t="shared" si="81"/>
        <v>112.21387560529107</v>
      </c>
    </row>
    <row r="414" spans="1:6" ht="12.75" customHeight="1" x14ac:dyDescent="0.2">
      <c r="A414" s="53" t="s">
        <v>609</v>
      </c>
      <c r="B414" s="85" t="s">
        <v>834</v>
      </c>
      <c r="C414" s="50" t="s">
        <v>835</v>
      </c>
      <c r="D414" s="51">
        <f t="shared" ref="D414:E414" si="113">IF(D412&gt;=D413,D412-D413,0)</f>
        <v>508.88999999998487</v>
      </c>
      <c r="E414" s="51">
        <f t="shared" si="113"/>
        <v>2707.8199999999924</v>
      </c>
      <c r="F414" s="52">
        <f t="shared" si="81"/>
        <v>532.10320501485057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356.61</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46994.789999999994</v>
      </c>
      <c r="E639" s="51">
        <f t="shared" si="180"/>
        <v>54871.45</v>
      </c>
      <c r="F639" s="52">
        <f t="shared" si="119"/>
        <v>116.76070900625368</v>
      </c>
    </row>
    <row r="640" spans="1:6" ht="12.75" customHeight="1" x14ac:dyDescent="0.2">
      <c r="A640" s="53" t="s">
        <v>609</v>
      </c>
      <c r="B640" s="85" t="s">
        <v>1278</v>
      </c>
      <c r="C640" s="50" t="s">
        <v>1279</v>
      </c>
      <c r="D640" s="51">
        <f t="shared" ref="D640:E640" si="181">D413+D528</f>
        <v>46485.900000000009</v>
      </c>
      <c r="E640" s="51">
        <f t="shared" si="181"/>
        <v>52163.630000000005</v>
      </c>
      <c r="F640" s="52">
        <f t="shared" si="119"/>
        <v>112.21387560529107</v>
      </c>
    </row>
    <row r="641" spans="1:6" ht="12.75" customHeight="1" x14ac:dyDescent="0.2">
      <c r="A641" s="53" t="s">
        <v>609</v>
      </c>
      <c r="B641" s="85" t="s">
        <v>1280</v>
      </c>
      <c r="C641" s="50" t="s">
        <v>1281</v>
      </c>
      <c r="D641" s="51">
        <f t="shared" ref="D641:E641" si="182">IF(D639&gt;=D640,D639-D640,0)</f>
        <v>508.88999999998487</v>
      </c>
      <c r="E641" s="51">
        <f t="shared" si="182"/>
        <v>2707.8199999999924</v>
      </c>
      <c r="F641" s="52">
        <f t="shared" si="119"/>
        <v>532.10320501485057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356.61</v>
      </c>
      <c r="F644" s="52" t="str">
        <f t="shared" si="119"/>
        <v>-</v>
      </c>
    </row>
    <row r="645" spans="1:6" ht="24" x14ac:dyDescent="0.2">
      <c r="A645" s="53" t="s">
        <v>609</v>
      </c>
      <c r="B645" s="85" t="s">
        <v>1288</v>
      </c>
      <c r="C645" s="50" t="s">
        <v>1289</v>
      </c>
      <c r="D645" s="51">
        <f t="shared" ref="D645:E645" si="186">IF(D641+D643-D642-D644&gt;=0,D641+D643-D642-D644,0)</f>
        <v>508.88999999998487</v>
      </c>
      <c r="E645" s="51">
        <f t="shared" si="186"/>
        <v>2351.2099999999923</v>
      </c>
      <c r="F645" s="52">
        <f t="shared" si="119"/>
        <v>462.02715714595735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2267.92</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1392.09</v>
      </c>
      <c r="E649" s="242">
        <v>790.06</v>
      </c>
      <c r="F649" s="52">
        <f t="shared" ref="F649:F724" si="188">IF(D649&lt;&gt;0,IF(E649/D649&gt;=100,"&gt;&gt;100",E649/D649*100),"-")</f>
        <v>56.753514499780898</v>
      </c>
    </row>
    <row r="650" spans="1:6" ht="12.75" customHeight="1" x14ac:dyDescent="0.2">
      <c r="A650" s="53" t="s">
        <v>1297</v>
      </c>
      <c r="B650" s="85" t="s">
        <v>1298</v>
      </c>
      <c r="C650" s="50" t="s">
        <v>1297</v>
      </c>
      <c r="D650" s="242">
        <v>49049.51</v>
      </c>
      <c r="E650" s="242">
        <v>60143.09</v>
      </c>
      <c r="F650" s="52">
        <f t="shared" si="188"/>
        <v>122.61710667446013</v>
      </c>
    </row>
    <row r="651" spans="1:6" ht="12.75" customHeight="1" x14ac:dyDescent="0.2">
      <c r="A651" s="53" t="s">
        <v>1299</v>
      </c>
      <c r="B651" s="85" t="s">
        <v>1300</v>
      </c>
      <c r="C651" s="50" t="s">
        <v>1299</v>
      </c>
      <c r="D651" s="242">
        <v>49651.54</v>
      </c>
      <c r="E651" s="242">
        <v>58581.94</v>
      </c>
      <c r="F651" s="52">
        <f t="shared" si="188"/>
        <v>117.98614907009934</v>
      </c>
    </row>
    <row r="652" spans="1:6" ht="24" x14ac:dyDescent="0.2">
      <c r="A652" s="53">
        <v>11</v>
      </c>
      <c r="B652" s="85" t="s">
        <v>1301</v>
      </c>
      <c r="C652" s="50" t="s">
        <v>1302</v>
      </c>
      <c r="D652" s="51">
        <f t="shared" ref="D652:E652" si="189">+D649+D650-D651</f>
        <v>790.05999999999767</v>
      </c>
      <c r="E652" s="51">
        <f t="shared" si="189"/>
        <v>2351.2099999999919</v>
      </c>
      <c r="F652" s="52">
        <f t="shared" si="188"/>
        <v>297.59891653798428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v>
      </c>
      <c r="E654" s="262">
        <v>2</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v>
      </c>
      <c r="E656" s="262">
        <v>2</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v>800</v>
      </c>
      <c r="F676" s="52" t="str">
        <f t="shared" si="188"/>
        <v>-</v>
      </c>
    </row>
    <row r="677" spans="1:6" ht="24" x14ac:dyDescent="0.2">
      <c r="A677" s="53">
        <v>63622</v>
      </c>
      <c r="B677" s="232" t="s">
        <v>1352</v>
      </c>
      <c r="C677" s="50" t="s">
        <v>1353</v>
      </c>
      <c r="D677" s="242">
        <v>5707.09</v>
      </c>
      <c r="E677" s="242">
        <v>7671.67</v>
      </c>
      <c r="F677" s="52">
        <f t="shared" si="188"/>
        <v>134.42349778959155</v>
      </c>
    </row>
    <row r="678" spans="1:6" ht="24" x14ac:dyDescent="0.2">
      <c r="A678" s="53">
        <v>63623</v>
      </c>
      <c r="B678" s="232" t="s">
        <v>1354</v>
      </c>
      <c r="C678" s="50" t="s">
        <v>1355</v>
      </c>
      <c r="D678" s="242">
        <v>663.61</v>
      </c>
      <c r="E678" s="242"/>
      <c r="F678" s="52">
        <f t="shared" si="188"/>
        <v>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1280.78</v>
      </c>
      <c r="E718" s="242"/>
      <c r="F718" s="52">
        <f t="shared" si="188"/>
        <v>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32.270000000000003</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173" sqref="E1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180653.08</v>
      </c>
      <c r="E6" s="229">
        <f t="shared" si="0"/>
        <v>160439.49000000002</v>
      </c>
      <c r="F6" s="230">
        <f t="shared" ref="F6:F260" si="1">IF(D6&gt;0,IF(E6/D6&gt;=100,"&gt;&gt;100",E6/D6*100),"-")</f>
        <v>88.810824592639122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176484.18</v>
      </c>
      <c r="E7" s="104">
        <f t="shared" si="2"/>
        <v>158088.28000000003</v>
      </c>
      <c r="F7" s="93">
        <f t="shared" si="1"/>
        <v>89.576459487756949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176484.18</v>
      </c>
      <c r="E12" s="104">
        <f t="shared" si="3"/>
        <v>158088.28000000003</v>
      </c>
      <c r="F12" s="93">
        <f t="shared" si="1"/>
        <v>89.576459487756949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80181.950000000012</v>
      </c>
      <c r="E13" s="104">
        <f t="shared" si="4"/>
        <v>78963.930000000008</v>
      </c>
      <c r="F13" s="93">
        <f t="shared" si="1"/>
        <v>98.480929934979116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97441.24</v>
      </c>
      <c r="E15" s="247">
        <v>97441.24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17259.29</v>
      </c>
      <c r="E18" s="247">
        <v>18477.310000000001</v>
      </c>
      <c r="F18" s="93">
        <f t="shared" si="1"/>
        <v>107.0571848552287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2078.929999999993</v>
      </c>
      <c r="E19" s="104">
        <f t="shared" si="5"/>
        <v>2119.5299999999988</v>
      </c>
      <c r="F19" s="93">
        <f t="shared" si="1"/>
        <v>101.95292770800393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52333.53</v>
      </c>
      <c r="E20" s="247">
        <v>52892.38</v>
      </c>
      <c r="F20" s="93">
        <f t="shared" si="1"/>
        <v>101.06786222905278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968.08</v>
      </c>
      <c r="E21" s="247">
        <v>968.08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6853.67</v>
      </c>
      <c r="E22" s="247">
        <v>6853.67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8267.4</v>
      </c>
      <c r="E26" s="247">
        <v>8267.4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66343.75</v>
      </c>
      <c r="E28" s="247">
        <v>66862</v>
      </c>
      <c r="F28" s="93">
        <f t="shared" si="1"/>
        <v>100.78115873763542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94223.3</v>
      </c>
      <c r="E35" s="104">
        <f t="shared" si="7"/>
        <v>77004.820000000007</v>
      </c>
      <c r="F35" s="93">
        <f t="shared" si="1"/>
        <v>81.725878843131156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127029.83</v>
      </c>
      <c r="E36" s="247">
        <v>135217.32</v>
      </c>
      <c r="F36" s="93">
        <f t="shared" si="1"/>
        <v>106.44532862871658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32806.53</v>
      </c>
      <c r="E40" s="247">
        <v>58212.5</v>
      </c>
      <c r="F40" s="93">
        <f t="shared" si="1"/>
        <v>177.44180807906233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8750.5499999999993</v>
      </c>
      <c r="E48" s="247">
        <v>8750.5499999999993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8750.5499999999993</v>
      </c>
      <c r="E50" s="247">
        <v>8750.5499999999993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363.53</v>
      </c>
      <c r="E54" s="247">
        <v>1462.79</v>
      </c>
      <c r="F54" s="93">
        <f t="shared" si="1"/>
        <v>402.38494759717219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363.53</v>
      </c>
      <c r="E55" s="247">
        <v>1462.79</v>
      </c>
      <c r="F55" s="93">
        <f t="shared" si="1"/>
        <v>402.38494759717219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4168.8999999999996</v>
      </c>
      <c r="E68" s="104">
        <f t="shared" si="13"/>
        <v>2351.21</v>
      </c>
      <c r="F68" s="93">
        <f t="shared" si="1"/>
        <v>56.398810237712595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790.06</v>
      </c>
      <c r="E69" s="104">
        <f t="shared" si="14"/>
        <v>2351.21</v>
      </c>
      <c r="F69" s="93">
        <f t="shared" si="1"/>
        <v>297.59891653798445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704.52</v>
      </c>
      <c r="E70" s="104">
        <f t="shared" si="15"/>
        <v>2071.5</v>
      </c>
      <c r="F70" s="93">
        <f t="shared" si="1"/>
        <v>294.02997785726456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704.52</v>
      </c>
      <c r="E72" s="247">
        <v>2071.5</v>
      </c>
      <c r="F72" s="93">
        <f t="shared" si="1"/>
        <v>294.02997785726456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85.54</v>
      </c>
      <c r="E76" s="247">
        <v>279.70999999999998</v>
      </c>
      <c r="F76" s="93">
        <f t="shared" si="1"/>
        <v>326.99321954641101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1110.92</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1110.92</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2267.92</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2267.92</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180653.08000000002</v>
      </c>
      <c r="E175" s="104">
        <f t="shared" si="30"/>
        <v>160439.49</v>
      </c>
      <c r="F175" s="93">
        <f t="shared" si="1"/>
        <v>88.810824592639094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0</v>
      </c>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180653.08000000002</v>
      </c>
      <c r="E237" s="104">
        <f t="shared" si="41"/>
        <v>160439.49</v>
      </c>
      <c r="F237" s="93">
        <f t="shared" si="1"/>
        <v>88.810824592639094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180144.19</v>
      </c>
      <c r="E238" s="104">
        <f t="shared" si="42"/>
        <v>158088.28</v>
      </c>
      <c r="F238" s="93">
        <f t="shared" si="1"/>
        <v>87.756524370838719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180144.19</v>
      </c>
      <c r="E239" s="104">
        <f t="shared" si="43"/>
        <v>158088.28</v>
      </c>
      <c r="F239" s="93">
        <f t="shared" si="1"/>
        <v>87.756524370838719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180144.19</v>
      </c>
      <c r="E240" s="247">
        <v>158088.28</v>
      </c>
      <c r="F240" s="93">
        <f t="shared" si="1"/>
        <v>87.756524370838719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508.89</v>
      </c>
      <c r="E245" s="104">
        <f t="shared" si="45"/>
        <v>2351.21</v>
      </c>
      <c r="F245" s="93">
        <f t="shared" si="1"/>
        <v>462.02715714594513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508.89</v>
      </c>
      <c r="E246" s="104">
        <f t="shared" si="46"/>
        <v>2351.21</v>
      </c>
      <c r="F246" s="93">
        <f t="shared" si="1"/>
        <v>462.02715714594513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508.89</v>
      </c>
      <c r="E247" s="247">
        <v>2351.21</v>
      </c>
      <c r="F247" s="93">
        <f t="shared" si="1"/>
        <v>462.02715714594513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E112" sqref="E11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46485.9</v>
      </c>
      <c r="E107" s="81">
        <f t="shared" si="21"/>
        <v>52163.63</v>
      </c>
      <c r="F107" s="63">
        <f t="shared" si="1"/>
        <v>112.21387560529107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46485.9</v>
      </c>
      <c r="E109" s="249">
        <v>52163.63</v>
      </c>
      <c r="F109" s="63">
        <f t="shared" si="1"/>
        <v>112.21387560529107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46485.9</v>
      </c>
      <c r="E141" s="106">
        <f t="shared" si="28"/>
        <v>52163.63</v>
      </c>
      <c r="F141" s="82">
        <f t="shared" si="1"/>
        <v>112.21387560529107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8" sqref="E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workbookViewId="0">
      <selection activeCell="D36" sqref="D3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0</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52150.53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43404.19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28880.78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14049.27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474.14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8746.34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52150.53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43404.19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28880.78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14049.27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474.14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8746.34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3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46181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Ražanac</cp:lastModifiedBy>
  <cp:lastPrinted>2023-12-21T13:12:35Z</cp:lastPrinted>
  <dcterms:created xsi:type="dcterms:W3CDTF">2022-04-01T05:14:30Z</dcterms:created>
  <dcterms:modified xsi:type="dcterms:W3CDTF">2024-01-18T12:05:54Z</dcterms:modified>
</cp:coreProperties>
</file>