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13_ncr:1_{F18C4FA0-867F-48BC-B89F-899F0FA89A10}"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B335" i="9" s="1"/>
  <c r="F335" i="9"/>
  <c r="F334" i="9"/>
  <c r="H333" i="9"/>
  <c r="G333" i="9"/>
  <c r="F333" i="9"/>
  <c r="H332" i="9"/>
  <c r="G332" i="9"/>
  <c r="F332" i="9"/>
  <c r="H331" i="9"/>
  <c r="G331" i="9"/>
  <c r="F331" i="9"/>
  <c r="H330" i="9"/>
  <c r="G330" i="9"/>
  <c r="F330" i="9"/>
  <c r="H329" i="9"/>
  <c r="G329" i="9"/>
  <c r="E329" i="9" s="1"/>
  <c r="F329" i="9"/>
  <c r="H328" i="9"/>
  <c r="G328" i="9"/>
  <c r="F328" i="9"/>
  <c r="H327" i="9"/>
  <c r="G327" i="9"/>
  <c r="F327" i="9"/>
  <c r="H326" i="9"/>
  <c r="E326" i="9" s="1"/>
  <c r="B326" i="9" s="1"/>
  <c r="G326" i="9"/>
  <c r="F326" i="9"/>
  <c r="H325" i="9"/>
  <c r="G325" i="9"/>
  <c r="F325" i="9"/>
  <c r="H324" i="9"/>
  <c r="G324" i="9"/>
  <c r="F324" i="9"/>
  <c r="H323" i="9"/>
  <c r="G323" i="9"/>
  <c r="F323" i="9"/>
  <c r="H322" i="9"/>
  <c r="G322" i="9"/>
  <c r="F322" i="9"/>
  <c r="H321" i="9"/>
  <c r="G321" i="9"/>
  <c r="E321" i="9" s="1"/>
  <c r="F321" i="9"/>
  <c r="H320" i="9"/>
  <c r="G320" i="9"/>
  <c r="F320" i="9"/>
  <c r="H319" i="9"/>
  <c r="G319" i="9"/>
  <c r="F319" i="9"/>
  <c r="H318" i="9"/>
  <c r="G318" i="9"/>
  <c r="F318" i="9"/>
  <c r="H317" i="9"/>
  <c r="G317" i="9"/>
  <c r="F317" i="9"/>
  <c r="F316" i="9"/>
  <c r="F315" i="9"/>
  <c r="F314" i="9"/>
  <c r="H313" i="9"/>
  <c r="G313" i="9"/>
  <c r="F313" i="9"/>
  <c r="H312" i="9"/>
  <c r="G312" i="9"/>
  <c r="F312" i="9"/>
  <c r="H311" i="9"/>
  <c r="G311" i="9"/>
  <c r="E311" i="9" s="1"/>
  <c r="B311" i="9" s="1"/>
  <c r="F311" i="9"/>
  <c r="F310" i="9"/>
  <c r="G309" i="9"/>
  <c r="F309" i="9"/>
  <c r="F308" i="9"/>
  <c r="H307" i="9"/>
  <c r="G307" i="9"/>
  <c r="F307" i="9"/>
  <c r="F306" i="9"/>
  <c r="H305" i="9"/>
  <c r="G305" i="9"/>
  <c r="F305" i="9"/>
  <c r="H304"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M289" i="9"/>
  <c r="L289" i="9"/>
  <c r="F289" i="9"/>
  <c r="E289" i="9"/>
  <c r="M288" i="9"/>
  <c r="L288" i="9"/>
  <c r="F288" i="9" s="1"/>
  <c r="B288" i="9" s="1"/>
  <c r="E288" i="9"/>
  <c r="M287" i="9"/>
  <c r="L287" i="9"/>
  <c r="F287" i="9" s="1"/>
  <c r="B287" i="9" s="1"/>
  <c r="E287" i="9"/>
  <c r="M286" i="9"/>
  <c r="F286" i="9" s="1"/>
  <c r="L286" i="9"/>
  <c r="E286" i="9"/>
  <c r="B286" i="9" s="1"/>
  <c r="M285" i="9"/>
  <c r="L285" i="9"/>
  <c r="F285" i="9"/>
  <c r="E285" i="9"/>
  <c r="M284" i="9"/>
  <c r="L284" i="9"/>
  <c r="F284" i="9"/>
  <c r="B284" i="9" s="1"/>
  <c r="E284" i="9"/>
  <c r="M283" i="9"/>
  <c r="L283" i="9"/>
  <c r="F283" i="9" s="1"/>
  <c r="B283" i="9" s="1"/>
  <c r="E283" i="9"/>
  <c r="M282" i="9"/>
  <c r="F282" i="9" s="1"/>
  <c r="L282" i="9"/>
  <c r="E282" i="9"/>
  <c r="M281" i="9"/>
  <c r="L281" i="9"/>
  <c r="F281" i="9"/>
  <c r="E281" i="9"/>
  <c r="M280" i="9"/>
  <c r="L280" i="9"/>
  <c r="F280" i="9" s="1"/>
  <c r="B280" i="9" s="1"/>
  <c r="E280" i="9"/>
  <c r="M279" i="9"/>
  <c r="L279" i="9"/>
  <c r="F279" i="9" s="1"/>
  <c r="B279" i="9" s="1"/>
  <c r="E279" i="9"/>
  <c r="M278" i="9"/>
  <c r="F278" i="9" s="1"/>
  <c r="L278" i="9"/>
  <c r="E278" i="9"/>
  <c r="B278" i="9" s="1"/>
  <c r="M277" i="9"/>
  <c r="L277" i="9"/>
  <c r="F277" i="9"/>
  <c r="E277" i="9"/>
  <c r="M276" i="9"/>
  <c r="L276" i="9"/>
  <c r="F276" i="9"/>
  <c r="B276" i="9" s="1"/>
  <c r="E276" i="9"/>
  <c r="M275" i="9"/>
  <c r="L275" i="9"/>
  <c r="F275" i="9" s="1"/>
  <c r="B275" i="9" s="1"/>
  <c r="E275" i="9"/>
  <c r="M274" i="9"/>
  <c r="F274" i="9" s="1"/>
  <c r="L274" i="9"/>
  <c r="E274" i="9"/>
  <c r="M273" i="9"/>
  <c r="L273" i="9"/>
  <c r="F273" i="9"/>
  <c r="E273" i="9"/>
  <c r="M272" i="9"/>
  <c r="L272" i="9"/>
  <c r="F272" i="9" s="1"/>
  <c r="B272" i="9" s="1"/>
  <c r="E272" i="9"/>
  <c r="M271" i="9"/>
  <c r="L271" i="9"/>
  <c r="E271" i="9"/>
  <c r="M270" i="9"/>
  <c r="F270" i="9" s="1"/>
  <c r="L270" i="9"/>
  <c r="E270" i="9"/>
  <c r="B270" i="9" s="1"/>
  <c r="M269" i="9"/>
  <c r="L269" i="9"/>
  <c r="F269" i="9"/>
  <c r="E269" i="9"/>
  <c r="M268" i="9"/>
  <c r="L268" i="9"/>
  <c r="F268" i="9"/>
  <c r="B268" i="9" s="1"/>
  <c r="E268" i="9"/>
  <c r="M267" i="9"/>
  <c r="L267" i="9"/>
  <c r="E267" i="9"/>
  <c r="M266" i="9"/>
  <c r="F266" i="9" s="1"/>
  <c r="L266" i="9"/>
  <c r="E266" i="9"/>
  <c r="M265" i="9"/>
  <c r="L265" i="9"/>
  <c r="F265" i="9"/>
  <c r="E265" i="9"/>
  <c r="M264" i="9"/>
  <c r="L264" i="9"/>
  <c r="F264" i="9" s="1"/>
  <c r="B264" i="9" s="1"/>
  <c r="E264" i="9"/>
  <c r="M263" i="9"/>
  <c r="L263" i="9"/>
  <c r="E263" i="9"/>
  <c r="M262" i="9"/>
  <c r="F262" i="9" s="1"/>
  <c r="L262" i="9"/>
  <c r="E262" i="9"/>
  <c r="B262" i="9" s="1"/>
  <c r="M261" i="9"/>
  <c r="L261" i="9"/>
  <c r="F261" i="9"/>
  <c r="E261" i="9"/>
  <c r="M260" i="9"/>
  <c r="L260" i="9"/>
  <c r="F260" i="9"/>
  <c r="B260" i="9" s="1"/>
  <c r="E260" i="9"/>
  <c r="M259" i="9"/>
  <c r="L259" i="9"/>
  <c r="E259" i="9"/>
  <c r="M258" i="9"/>
  <c r="F258" i="9" s="1"/>
  <c r="L258" i="9"/>
  <c r="E258" i="9"/>
  <c r="M257" i="9"/>
  <c r="L257" i="9"/>
  <c r="F257" i="9"/>
  <c r="E257" i="9"/>
  <c r="M256" i="9"/>
  <c r="L256" i="9"/>
  <c r="F256" i="9" s="1"/>
  <c r="B256" i="9" s="1"/>
  <c r="E256" i="9"/>
  <c r="M255" i="9"/>
  <c r="L255" i="9"/>
  <c r="F255" i="9" s="1"/>
  <c r="B255" i="9" s="1"/>
  <c r="E255" i="9"/>
  <c r="M254" i="9"/>
  <c r="F254" i="9" s="1"/>
  <c r="L254" i="9"/>
  <c r="E254" i="9"/>
  <c r="B254" i="9" s="1"/>
  <c r="M253" i="9"/>
  <c r="L253" i="9"/>
  <c r="F253" i="9"/>
  <c r="E253" i="9"/>
  <c r="M252" i="9"/>
  <c r="L252" i="9"/>
  <c r="F252" i="9"/>
  <c r="B252" i="9" s="1"/>
  <c r="E252" i="9"/>
  <c r="M251" i="9"/>
  <c r="L251" i="9"/>
  <c r="E251" i="9"/>
  <c r="M250" i="9"/>
  <c r="F250" i="9" s="1"/>
  <c r="L250" i="9"/>
  <c r="E250" i="9"/>
  <c r="M249" i="9"/>
  <c r="L249" i="9"/>
  <c r="F249" i="9"/>
  <c r="E249" i="9"/>
  <c r="M248" i="9"/>
  <c r="L248" i="9"/>
  <c r="F248" i="9" s="1"/>
  <c r="B248" i="9" s="1"/>
  <c r="E248" i="9"/>
  <c r="M247" i="9"/>
  <c r="L247" i="9"/>
  <c r="F247" i="9" s="1"/>
  <c r="B247" i="9" s="1"/>
  <c r="E247" i="9"/>
  <c r="M246" i="9"/>
  <c r="F246" i="9" s="1"/>
  <c r="L246" i="9"/>
  <c r="E246" i="9"/>
  <c r="B246" i="9" s="1"/>
  <c r="M245" i="9"/>
  <c r="L245" i="9"/>
  <c r="F245" i="9"/>
  <c r="E245" i="9"/>
  <c r="M244" i="9"/>
  <c r="F244" i="9" s="1"/>
  <c r="B244" i="9" s="1"/>
  <c r="L244" i="9"/>
  <c r="E244" i="9"/>
  <c r="M243" i="9"/>
  <c r="L243" i="9"/>
  <c r="E243" i="9"/>
  <c r="M242" i="9"/>
  <c r="F242" i="9" s="1"/>
  <c r="B242" i="9" s="1"/>
  <c r="L242" i="9"/>
  <c r="E242" i="9"/>
  <c r="M241" i="9"/>
  <c r="L241" i="9"/>
  <c r="F241" i="9" s="1"/>
  <c r="E241" i="9"/>
  <c r="B241" i="9" s="1"/>
  <c r="M240" i="9"/>
  <c r="L240" i="9"/>
  <c r="E240" i="9"/>
  <c r="M239" i="9"/>
  <c r="L239" i="9"/>
  <c r="E239" i="9"/>
  <c r="M238" i="9"/>
  <c r="F238" i="9" s="1"/>
  <c r="L238" i="9"/>
  <c r="E238" i="9"/>
  <c r="B238" i="9"/>
  <c r="M237" i="9"/>
  <c r="F237" i="9" s="1"/>
  <c r="L237" i="9"/>
  <c r="E237" i="9"/>
  <c r="M236" i="9"/>
  <c r="L236" i="9"/>
  <c r="E236" i="9"/>
  <c r="M235" i="9"/>
  <c r="L235" i="9"/>
  <c r="E235" i="9"/>
  <c r="M234" i="9"/>
  <c r="F234" i="9" s="1"/>
  <c r="B234" i="9" s="1"/>
  <c r="L234" i="9"/>
  <c r="E234" i="9"/>
  <c r="M233" i="9"/>
  <c r="L233" i="9"/>
  <c r="F233" i="9" s="1"/>
  <c r="E233" i="9"/>
  <c r="B233" i="9" s="1"/>
  <c r="M232" i="9"/>
  <c r="L232" i="9"/>
  <c r="E232" i="9"/>
  <c r="M231" i="9"/>
  <c r="L231" i="9"/>
  <c r="E231" i="9"/>
  <c r="M230" i="9"/>
  <c r="F230" i="9" s="1"/>
  <c r="B230" i="9" s="1"/>
  <c r="L230" i="9"/>
  <c r="E230" i="9"/>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F171" i="9"/>
  <c r="E171" i="9"/>
  <c r="B171" i="9" s="1"/>
  <c r="H170" i="9"/>
  <c r="E170" i="9" s="1"/>
  <c r="B170" i="9" s="1"/>
  <c r="G170" i="9"/>
  <c r="F170" i="9"/>
  <c r="H169" i="9"/>
  <c r="G169" i="9"/>
  <c r="F169" i="9"/>
  <c r="E169" i="9"/>
  <c r="B169" i="9" s="1"/>
  <c r="H168" i="9"/>
  <c r="G168" i="9"/>
  <c r="F168" i="9"/>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B154" i="9" s="1"/>
  <c r="G154" i="9"/>
  <c r="F154" i="9"/>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G146" i="9"/>
  <c r="F146" i="9"/>
  <c r="B146" i="9"/>
  <c r="H145" i="9"/>
  <c r="G145" i="9"/>
  <c r="F145" i="9"/>
  <c r="E145" i="9"/>
  <c r="B145" i="9" s="1"/>
  <c r="H144" i="9"/>
  <c r="G144" i="9"/>
  <c r="E144" i="9" s="1"/>
  <c r="F144" i="9"/>
  <c r="B144" i="9"/>
  <c r="H143" i="9"/>
  <c r="G143" i="9"/>
  <c r="F143" i="9"/>
  <c r="E143" i="9"/>
  <c r="B143" i="9" s="1"/>
  <c r="H142" i="9"/>
  <c r="E142" i="9" s="1"/>
  <c r="B142" i="9" s="1"/>
  <c r="G142" i="9"/>
  <c r="F142" i="9"/>
  <c r="H141" i="9"/>
  <c r="G141" i="9"/>
  <c r="E141" i="9" s="1"/>
  <c r="B141" i="9" s="1"/>
  <c r="F141" i="9"/>
  <c r="H140" i="9"/>
  <c r="G140" i="9"/>
  <c r="E140" i="9" s="1"/>
  <c r="B140" i="9" s="1"/>
  <c r="F140" i="9"/>
  <c r="H139" i="9"/>
  <c r="G139" i="9"/>
  <c r="E139" i="9" s="1"/>
  <c r="B139" i="9" s="1"/>
  <c r="F139" i="9"/>
  <c r="H138" i="9"/>
  <c r="E138" i="9" s="1"/>
  <c r="B138" i="9" s="1"/>
  <c r="G138" i="9"/>
  <c r="F138" i="9"/>
  <c r="H137" i="9"/>
  <c r="G137" i="9"/>
  <c r="E137" i="9" s="1"/>
  <c r="B137" i="9" s="1"/>
  <c r="F137" i="9"/>
  <c r="H136" i="9"/>
  <c r="G136" i="9"/>
  <c r="E136" i="9" s="1"/>
  <c r="B136" i="9" s="1"/>
  <c r="F136" i="9"/>
  <c r="H135" i="9"/>
  <c r="G135" i="9"/>
  <c r="F135" i="9"/>
  <c r="H134" i="9"/>
  <c r="G134" i="9"/>
  <c r="F134" i="9"/>
  <c r="E134" i="9"/>
  <c r="B134" i="9" s="1"/>
  <c r="H133" i="9"/>
  <c r="G133" i="9"/>
  <c r="F133" i="9"/>
  <c r="E133" i="9"/>
  <c r="H132" i="9"/>
  <c r="G132" i="9"/>
  <c r="E132" i="9" s="1"/>
  <c r="F132" i="9"/>
  <c r="B132" i="9" s="1"/>
  <c r="H131" i="9"/>
  <c r="G131" i="9"/>
  <c r="F131" i="9"/>
  <c r="E131" i="9"/>
  <c r="B131" i="9" s="1"/>
  <c r="H130" i="9"/>
  <c r="E130" i="9" s="1"/>
  <c r="G130" i="9"/>
  <c r="F130" i="9"/>
  <c r="B130" i="9" s="1"/>
  <c r="H129" i="9"/>
  <c r="G129" i="9"/>
  <c r="F129" i="9"/>
  <c r="E129" i="9"/>
  <c r="B129" i="9" s="1"/>
  <c r="H128" i="9"/>
  <c r="G128" i="9"/>
  <c r="E128" i="9" s="1"/>
  <c r="F128" i="9"/>
  <c r="B128" i="9"/>
  <c r="H127" i="9"/>
  <c r="G127" i="9"/>
  <c r="F127" i="9"/>
  <c r="E127" i="9"/>
  <c r="B127" i="9" s="1"/>
  <c r="H126" i="9"/>
  <c r="E126" i="9" s="1"/>
  <c r="G126" i="9"/>
  <c r="F126" i="9"/>
  <c r="H125" i="9"/>
  <c r="G125" i="9"/>
  <c r="E125" i="9" s="1"/>
  <c r="B125" i="9" s="1"/>
  <c r="F125" i="9"/>
  <c r="H124" i="9"/>
  <c r="G124" i="9"/>
  <c r="E124" i="9" s="1"/>
  <c r="B124" i="9" s="1"/>
  <c r="F124" i="9"/>
  <c r="H123" i="9"/>
  <c r="G123" i="9"/>
  <c r="E123" i="9" s="1"/>
  <c r="B123" i="9" s="1"/>
  <c r="F123" i="9"/>
  <c r="H122" i="9"/>
  <c r="E122" i="9" s="1"/>
  <c r="B122" i="9" s="1"/>
  <c r="G122" i="9"/>
  <c r="F122" i="9"/>
  <c r="H121" i="9"/>
  <c r="G121" i="9"/>
  <c r="E121" i="9" s="1"/>
  <c r="B121" i="9" s="1"/>
  <c r="F121" i="9"/>
  <c r="H120" i="9"/>
  <c r="G120" i="9"/>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G114" i="9"/>
  <c r="F114" i="9"/>
  <c r="B114" i="9"/>
  <c r="H113" i="9"/>
  <c r="G113" i="9"/>
  <c r="F113" i="9"/>
  <c r="E113" i="9"/>
  <c r="B113" i="9" s="1"/>
  <c r="H112" i="9"/>
  <c r="G112" i="9"/>
  <c r="E112" i="9" s="1"/>
  <c r="F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F103" i="9"/>
  <c r="H102" i="9"/>
  <c r="G102" i="9"/>
  <c r="F102" i="9"/>
  <c r="E102" i="9"/>
  <c r="B102" i="9" s="1"/>
  <c r="H101" i="9"/>
  <c r="G101" i="9"/>
  <c r="F101" i="9"/>
  <c r="E101" i="9"/>
  <c r="H100" i="9"/>
  <c r="G100" i="9"/>
  <c r="E100" i="9" s="1"/>
  <c r="F100" i="9"/>
  <c r="B100" i="9" s="1"/>
  <c r="H99" i="9"/>
  <c r="G99" i="9"/>
  <c r="F99" i="9"/>
  <c r="E99" i="9"/>
  <c r="B99" i="9" s="1"/>
  <c r="H98" i="9"/>
  <c r="E98" i="9" s="1"/>
  <c r="G98" i="9"/>
  <c r="F98" i="9"/>
  <c r="B98" i="9" s="1"/>
  <c r="H97" i="9"/>
  <c r="G97" i="9"/>
  <c r="F97" i="9"/>
  <c r="E97" i="9"/>
  <c r="B97" i="9" s="1"/>
  <c r="H96" i="9"/>
  <c r="G96" i="9"/>
  <c r="E96" i="9" s="1"/>
  <c r="F96" i="9"/>
  <c r="B96" i="9"/>
  <c r="H95" i="9"/>
  <c r="G95" i="9"/>
  <c r="F95" i="9"/>
  <c r="E95" i="9"/>
  <c r="B95" i="9" s="1"/>
  <c r="H94" i="9"/>
  <c r="E94" i="9" s="1"/>
  <c r="G94" i="9"/>
  <c r="F94" i="9"/>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G82" i="9"/>
  <c r="F82" i="9"/>
  <c r="B82" i="9"/>
  <c r="H81" i="9"/>
  <c r="G81" i="9"/>
  <c r="F81" i="9"/>
  <c r="E81" i="9"/>
  <c r="B81" i="9" s="1"/>
  <c r="H80" i="9"/>
  <c r="G80" i="9"/>
  <c r="E80" i="9" s="1"/>
  <c r="F80" i="9"/>
  <c r="B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F71" i="9"/>
  <c r="H70" i="9"/>
  <c r="G70" i="9"/>
  <c r="F70" i="9"/>
  <c r="E70" i="9"/>
  <c r="B70" i="9" s="1"/>
  <c r="H69" i="9"/>
  <c r="G69" i="9"/>
  <c r="F69" i="9"/>
  <c r="E69" i="9"/>
  <c r="H68" i="9"/>
  <c r="G68" i="9"/>
  <c r="E68" i="9" s="1"/>
  <c r="F68" i="9"/>
  <c r="B68" i="9" s="1"/>
  <c r="H67" i="9"/>
  <c r="G67" i="9"/>
  <c r="F67" i="9"/>
  <c r="E67" i="9"/>
  <c r="B67" i="9" s="1"/>
  <c r="H66" i="9"/>
  <c r="E66" i="9" s="1"/>
  <c r="G66" i="9"/>
  <c r="F66" i="9"/>
  <c r="B66" i="9" s="1"/>
  <c r="H65" i="9"/>
  <c r="G65" i="9"/>
  <c r="F65" i="9"/>
  <c r="E65" i="9"/>
  <c r="B65" i="9" s="1"/>
  <c r="H64" i="9"/>
  <c r="G64" i="9"/>
  <c r="E64" i="9" s="1"/>
  <c r="F64" i="9"/>
  <c r="B64" i="9"/>
  <c r="H63" i="9"/>
  <c r="G63" i="9"/>
  <c r="F63" i="9"/>
  <c r="E63" i="9"/>
  <c r="B63" i="9" s="1"/>
  <c r="H62" i="9"/>
  <c r="E62" i="9" s="1"/>
  <c r="G62" i="9"/>
  <c r="F62" i="9"/>
  <c r="H61" i="9"/>
  <c r="G61" i="9"/>
  <c r="E61" i="9" s="1"/>
  <c r="B61" i="9" s="1"/>
  <c r="F61" i="9"/>
  <c r="H60" i="9"/>
  <c r="G60" i="9"/>
  <c r="E60" i="9" s="1"/>
  <c r="B60" i="9" s="1"/>
  <c r="F60" i="9"/>
  <c r="H59" i="9"/>
  <c r="G59" i="9"/>
  <c r="E59" i="9" s="1"/>
  <c r="B59" i="9" s="1"/>
  <c r="F59" i="9"/>
  <c r="H58" i="9"/>
  <c r="E58" i="9" s="1"/>
  <c r="G58" i="9"/>
  <c r="F58" i="9"/>
  <c r="B58" i="9"/>
  <c r="H57" i="9"/>
  <c r="E57" i="9" s="1"/>
  <c r="B57" i="9" s="1"/>
  <c r="G57" i="9"/>
  <c r="F57" i="9"/>
  <c r="H56" i="9"/>
  <c r="G56" i="9"/>
  <c r="F56" i="9"/>
  <c r="E56" i="9"/>
  <c r="B56" i="9" s="1"/>
  <c r="H55" i="9"/>
  <c r="E55" i="9" s="1"/>
  <c r="G55" i="9"/>
  <c r="F55" i="9"/>
  <c r="H54" i="9"/>
  <c r="G54" i="9"/>
  <c r="E54" i="9" s="1"/>
  <c r="B54" i="9" s="1"/>
  <c r="F54" i="9"/>
  <c r="H53" i="9"/>
  <c r="G53" i="9"/>
  <c r="F53" i="9"/>
  <c r="H52" i="9"/>
  <c r="G52" i="9"/>
  <c r="F52" i="9"/>
  <c r="E52" i="9"/>
  <c r="B52" i="9" s="1"/>
  <c r="H51" i="9"/>
  <c r="G51" i="9"/>
  <c r="F51" i="9"/>
  <c r="E51" i="9"/>
  <c r="H50" i="9"/>
  <c r="G50" i="9"/>
  <c r="E50" i="9" s="1"/>
  <c r="B50" i="9" s="1"/>
  <c r="F50" i="9"/>
  <c r="H49" i="9"/>
  <c r="G49" i="9"/>
  <c r="F49" i="9"/>
  <c r="H48" i="9"/>
  <c r="G48" i="9"/>
  <c r="F48" i="9"/>
  <c r="E48" i="9"/>
  <c r="B48" i="9" s="1"/>
  <c r="H47" i="9"/>
  <c r="G47" i="9"/>
  <c r="F47" i="9"/>
  <c r="E47" i="9"/>
  <c r="H46" i="9"/>
  <c r="G46" i="9"/>
  <c r="F46" i="9"/>
  <c r="H45" i="9"/>
  <c r="G45" i="9"/>
  <c r="F45" i="9"/>
  <c r="H44" i="9"/>
  <c r="G44" i="9"/>
  <c r="F44" i="9"/>
  <c r="E44" i="9"/>
  <c r="B44" i="9" s="1"/>
  <c r="H43" i="9"/>
  <c r="G43" i="9"/>
  <c r="F43" i="9"/>
  <c r="E43" i="9"/>
  <c r="H42" i="9"/>
  <c r="G42" i="9"/>
  <c r="E42" i="9" s="1"/>
  <c r="B42" i="9" s="1"/>
  <c r="F42" i="9"/>
  <c r="H41" i="9"/>
  <c r="G41" i="9"/>
  <c r="F41" i="9"/>
  <c r="H40" i="9"/>
  <c r="G40" i="9"/>
  <c r="F40" i="9"/>
  <c r="E40" i="9"/>
  <c r="B40" i="9" s="1"/>
  <c r="H39" i="9"/>
  <c r="G39" i="9"/>
  <c r="F39" i="9"/>
  <c r="E39" i="9"/>
  <c r="H38" i="9"/>
  <c r="G38" i="9"/>
  <c r="E38" i="9" s="1"/>
  <c r="B38" i="9" s="1"/>
  <c r="F38" i="9"/>
  <c r="H37" i="9"/>
  <c r="G37" i="9"/>
  <c r="F37" i="9"/>
  <c r="H36" i="9"/>
  <c r="G36" i="9"/>
  <c r="E36" i="9" s="1"/>
  <c r="B36" i="9" s="1"/>
  <c r="F36" i="9"/>
  <c r="H35" i="9"/>
  <c r="E35" i="9" s="1"/>
  <c r="G35" i="9"/>
  <c r="F35" i="9"/>
  <c r="H34" i="9"/>
  <c r="G34" i="9"/>
  <c r="F34" i="9"/>
  <c r="H33" i="9"/>
  <c r="G33" i="9"/>
  <c r="F33" i="9"/>
  <c r="H32" i="9"/>
  <c r="G32" i="9"/>
  <c r="F32" i="9"/>
  <c r="E32" i="9"/>
  <c r="B32" i="9" s="1"/>
  <c r="H31" i="9"/>
  <c r="E31" i="9" s="1"/>
  <c r="G31" i="9"/>
  <c r="F31" i="9"/>
  <c r="H30" i="9"/>
  <c r="G30" i="9"/>
  <c r="E30" i="9" s="1"/>
  <c r="B30" i="9" s="1"/>
  <c r="F30" i="9"/>
  <c r="H29" i="9"/>
  <c r="G29" i="9"/>
  <c r="F29" i="9"/>
  <c r="H28" i="9"/>
  <c r="G28" i="9"/>
  <c r="F28" i="9"/>
  <c r="E28" i="9"/>
  <c r="B28" i="9" s="1"/>
  <c r="H27" i="9"/>
  <c r="G27" i="9"/>
  <c r="F27" i="9"/>
  <c r="E27" i="9"/>
  <c r="H26" i="9"/>
  <c r="G26" i="9"/>
  <c r="F26" i="9"/>
  <c r="H25" i="9"/>
  <c r="G25" i="9"/>
  <c r="F25" i="9"/>
  <c r="F24" i="9"/>
  <c r="F4" i="9"/>
  <c r="O3" i="9"/>
  <c r="G197" i="9" s="1"/>
  <c r="E197" i="9" s="1"/>
  <c r="B197" i="9" s="1"/>
  <c r="I3" i="9"/>
  <c r="H3" i="9"/>
  <c r="G3" i="9"/>
  <c r="D104" i="8"/>
  <c r="D97" i="8"/>
  <c r="D92" i="8"/>
  <c r="D87" i="8"/>
  <c r="D82" i="8"/>
  <c r="D77" i="8"/>
  <c r="D72" i="8"/>
  <c r="D67" i="8"/>
  <c r="D62" i="8"/>
  <c r="D57" i="8"/>
  <c r="D52" i="8"/>
  <c r="D46" i="8"/>
  <c r="D37" i="8"/>
  <c r="D27" i="8"/>
  <c r="D25" i="8" s="1"/>
  <c r="C1602" i="1" s="1"/>
  <c r="H1602" i="1" s="1"/>
  <c r="D18" i="8"/>
  <c r="D8" i="8"/>
  <c r="C1585" i="1" s="1"/>
  <c r="G1585" i="1" s="1"/>
  <c r="E44" i="7"/>
  <c r="I36" i="3" s="1"/>
  <c r="D44" i="7"/>
  <c r="E39" i="7"/>
  <c r="D39" i="7"/>
  <c r="E38" i="7"/>
  <c r="I35" i="3" s="1"/>
  <c r="D38" i="7"/>
  <c r="E30" i="7"/>
  <c r="D30" i="7"/>
  <c r="E23" i="7"/>
  <c r="E22" i="7" s="1"/>
  <c r="I34" i="3" s="1"/>
  <c r="D23" i="7"/>
  <c r="D22" i="7" s="1"/>
  <c r="E14" i="7"/>
  <c r="D14" i="7"/>
  <c r="E7" i="7"/>
  <c r="E6" i="7" s="1"/>
  <c r="D7" i="7"/>
  <c r="D6" i="7"/>
  <c r="D5" i="7" s="1"/>
  <c r="F140" i="6"/>
  <c r="F139" i="6"/>
  <c r="F138" i="6"/>
  <c r="F137" i="6"/>
  <c r="F136" i="6"/>
  <c r="F135" i="6"/>
  <c r="F134" i="6"/>
  <c r="F133" i="6"/>
  <c r="F132" i="6"/>
  <c r="F131" i="6"/>
  <c r="E130" i="6"/>
  <c r="D130" i="6"/>
  <c r="D129" i="6" s="1"/>
  <c r="F129" i="6" s="1"/>
  <c r="E129" i="6"/>
  <c r="D1525" i="1" s="1"/>
  <c r="H1525" i="1" s="1"/>
  <c r="F128" i="6"/>
  <c r="F127" i="6"/>
  <c r="F126" i="6"/>
  <c r="F125" i="6"/>
  <c r="F124" i="6"/>
  <c r="F123" i="6"/>
  <c r="F122" i="6"/>
  <c r="E122" i="6"/>
  <c r="D1518" i="1" s="1"/>
  <c r="H1518" i="1" s="1"/>
  <c r="D122" i="6"/>
  <c r="F121" i="6"/>
  <c r="F120" i="6"/>
  <c r="F119" i="6"/>
  <c r="E118" i="6"/>
  <c r="D118" i="6"/>
  <c r="F117" i="6"/>
  <c r="F116" i="6"/>
  <c r="D115" i="6"/>
  <c r="F115" i="6" s="1"/>
  <c r="F113" i="6"/>
  <c r="F112" i="6"/>
  <c r="F111" i="6"/>
  <c r="F110" i="6"/>
  <c r="F109" i="6"/>
  <c r="F108" i="6"/>
  <c r="E107" i="6"/>
  <c r="D107" i="6"/>
  <c r="F106" i="6"/>
  <c r="F105" i="6"/>
  <c r="F104" i="6"/>
  <c r="F103" i="6"/>
  <c r="F102" i="6"/>
  <c r="F101" i="6"/>
  <c r="F100" i="6"/>
  <c r="E99" i="6"/>
  <c r="D99" i="6"/>
  <c r="F99" i="6"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H1439" i="1" s="1"/>
  <c r="D43" i="6"/>
  <c r="F43" i="6" s="1"/>
  <c r="F42" i="6"/>
  <c r="F41" i="6"/>
  <c r="F40" i="6"/>
  <c r="F39" i="6"/>
  <c r="E39" i="6"/>
  <c r="D39" i="6"/>
  <c r="F38" i="6"/>
  <c r="F37" i="6"/>
  <c r="E36" i="6"/>
  <c r="D36" i="6"/>
  <c r="D35" i="6" s="1"/>
  <c r="F35" i="6" s="1"/>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1260" i="1" s="1"/>
  <c r="D256" i="5"/>
  <c r="C1260" i="1" s="1"/>
  <c r="F254" i="5"/>
  <c r="F253" i="5"/>
  <c r="E252" i="5"/>
  <c r="D1256" i="1" s="1"/>
  <c r="D252" i="5"/>
  <c r="C1256" i="1"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E143" i="5"/>
  <c r="D1148" i="1" s="1"/>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C1018"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E427" i="4"/>
  <c r="E648" i="4" s="1"/>
  <c r="D64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F362" i="4"/>
  <c r="E362" i="4"/>
  <c r="D362" i="4"/>
  <c r="E361"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1" i="4"/>
  <c r="D321"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c r="F134" i="4" s="1"/>
  <c r="F133" i="4"/>
  <c r="F132" i="4"/>
  <c r="F131" i="4"/>
  <c r="F130" i="4"/>
  <c r="F129" i="4"/>
  <c r="E129" i="4"/>
  <c r="E125" i="4" s="1"/>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E49" i="4"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H36" i="3"/>
  <c r="G36" i="3"/>
  <c r="B36"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H1685" i="1"/>
  <c r="C1685" i="1"/>
  <c r="G1685" i="1" s="1"/>
  <c r="H1684" i="1"/>
  <c r="G1684" i="1"/>
  <c r="C1684" i="1"/>
  <c r="C1683" i="1"/>
  <c r="G1682" i="1"/>
  <c r="C1682" i="1"/>
  <c r="H1682" i="1" s="1"/>
  <c r="C1681" i="1"/>
  <c r="H1680" i="1"/>
  <c r="G1680" i="1"/>
  <c r="C1680" i="1"/>
  <c r="H1679" i="1"/>
  <c r="G1679" i="1"/>
  <c r="C1679" i="1"/>
  <c r="C1678" i="1"/>
  <c r="H1677" i="1"/>
  <c r="C1677" i="1"/>
  <c r="G1677" i="1" s="1"/>
  <c r="H1676" i="1"/>
  <c r="G1676" i="1"/>
  <c r="C1676" i="1"/>
  <c r="C1675" i="1"/>
  <c r="G1674" i="1"/>
  <c r="C1674" i="1"/>
  <c r="H1674" i="1" s="1"/>
  <c r="C1673" i="1"/>
  <c r="H1672" i="1"/>
  <c r="G1672" i="1"/>
  <c r="C1672" i="1"/>
  <c r="H1671" i="1"/>
  <c r="G1671" i="1"/>
  <c r="C1671" i="1"/>
  <c r="C1670" i="1"/>
  <c r="H1669" i="1"/>
  <c r="C1669" i="1"/>
  <c r="G1669" i="1" s="1"/>
  <c r="H1668" i="1"/>
  <c r="G1668" i="1"/>
  <c r="C1668" i="1"/>
  <c r="C1667" i="1"/>
  <c r="G1666" i="1"/>
  <c r="C1666" i="1"/>
  <c r="H1666" i="1" s="1"/>
  <c r="C1665" i="1"/>
  <c r="H1664" i="1"/>
  <c r="G1664" i="1"/>
  <c r="C1664" i="1"/>
  <c r="H1663" i="1"/>
  <c r="G1663" i="1"/>
  <c r="C1663" i="1"/>
  <c r="C1662" i="1"/>
  <c r="H1661" i="1"/>
  <c r="C1661" i="1"/>
  <c r="G1661" i="1" s="1"/>
  <c r="H1660" i="1"/>
  <c r="G1660" i="1"/>
  <c r="C1660" i="1"/>
  <c r="C1659" i="1"/>
  <c r="G1658" i="1"/>
  <c r="C1658" i="1"/>
  <c r="H1658" i="1" s="1"/>
  <c r="C1657" i="1"/>
  <c r="H1656" i="1"/>
  <c r="G1656" i="1"/>
  <c r="C1656" i="1"/>
  <c r="H1655" i="1"/>
  <c r="G1655" i="1"/>
  <c r="C1655" i="1"/>
  <c r="C1654" i="1"/>
  <c r="H1653" i="1"/>
  <c r="C1653" i="1"/>
  <c r="G1653" i="1" s="1"/>
  <c r="H1652" i="1"/>
  <c r="G1652" i="1"/>
  <c r="C1652" i="1"/>
  <c r="C1651" i="1"/>
  <c r="G1650" i="1"/>
  <c r="C1650" i="1"/>
  <c r="H1650" i="1" s="1"/>
  <c r="C1649" i="1"/>
  <c r="H1648" i="1"/>
  <c r="G1648" i="1"/>
  <c r="C1648" i="1"/>
  <c r="H1647" i="1"/>
  <c r="G1647" i="1"/>
  <c r="C1647" i="1"/>
  <c r="C1646" i="1"/>
  <c r="H1645" i="1"/>
  <c r="C1645" i="1"/>
  <c r="G1645" i="1" s="1"/>
  <c r="H1644" i="1"/>
  <c r="G1644" i="1"/>
  <c r="C1644" i="1"/>
  <c r="C1643" i="1"/>
  <c r="G1642" i="1"/>
  <c r="C1642" i="1"/>
  <c r="H1642" i="1" s="1"/>
  <c r="C1641" i="1"/>
  <c r="H1640" i="1"/>
  <c r="G1640" i="1"/>
  <c r="C1640" i="1"/>
  <c r="H1639" i="1"/>
  <c r="G1639" i="1"/>
  <c r="C1639" i="1"/>
  <c r="C1638" i="1"/>
  <c r="H1637" i="1"/>
  <c r="C1637" i="1"/>
  <c r="G1637" i="1" s="1"/>
  <c r="H1636" i="1"/>
  <c r="G1636" i="1"/>
  <c r="C1636" i="1"/>
  <c r="C1635" i="1"/>
  <c r="G1634" i="1"/>
  <c r="C1634" i="1"/>
  <c r="H1634" i="1" s="1"/>
  <c r="C1633" i="1"/>
  <c r="H1632" i="1"/>
  <c r="G1632" i="1"/>
  <c r="C1632" i="1"/>
  <c r="H1631" i="1"/>
  <c r="G1631" i="1"/>
  <c r="C1631" i="1"/>
  <c r="C1630" i="1"/>
  <c r="H1629" i="1"/>
  <c r="C1629" i="1"/>
  <c r="G1629" i="1" s="1"/>
  <c r="H1627" i="1"/>
  <c r="C1627" i="1"/>
  <c r="G1627" i="1" s="1"/>
  <c r="G1626" i="1"/>
  <c r="C1626" i="1"/>
  <c r="H1626" i="1" s="1"/>
  <c r="C1625" i="1"/>
  <c r="G1625" i="1" s="1"/>
  <c r="H1624" i="1"/>
  <c r="G1624" i="1"/>
  <c r="C1624" i="1"/>
  <c r="C1623" i="1"/>
  <c r="H1623" i="1" s="1"/>
  <c r="H1620" i="1"/>
  <c r="G1620" i="1"/>
  <c r="C1620" i="1"/>
  <c r="H1619" i="1"/>
  <c r="C1619" i="1"/>
  <c r="G1619" i="1" s="1"/>
  <c r="C1618" i="1"/>
  <c r="H1618" i="1" s="1"/>
  <c r="C1617" i="1"/>
  <c r="G1617" i="1" s="1"/>
  <c r="H1616" i="1"/>
  <c r="G1616" i="1"/>
  <c r="C1616" i="1"/>
  <c r="C1615" i="1"/>
  <c r="H1615" i="1" s="1"/>
  <c r="C1614" i="1"/>
  <c r="H1614" i="1" s="1"/>
  <c r="H1613" i="1"/>
  <c r="C1613" i="1"/>
  <c r="G1613" i="1" s="1"/>
  <c r="H1612" i="1"/>
  <c r="G1612" i="1"/>
  <c r="C1612" i="1"/>
  <c r="H1611" i="1"/>
  <c r="C1611" i="1"/>
  <c r="G1611" i="1" s="1"/>
  <c r="C1610" i="1"/>
  <c r="H1610" i="1" s="1"/>
  <c r="C1609" i="1"/>
  <c r="G1609" i="1" s="1"/>
  <c r="H1608" i="1"/>
  <c r="G1608" i="1"/>
  <c r="C1608" i="1"/>
  <c r="C1607" i="1"/>
  <c r="H1607" i="1" s="1"/>
  <c r="C1606" i="1"/>
  <c r="H1606" i="1" s="1"/>
  <c r="C1605" i="1"/>
  <c r="G1605" i="1" s="1"/>
  <c r="C1604" i="1"/>
  <c r="H1604" i="1" s="1"/>
  <c r="H1603" i="1"/>
  <c r="C1603" i="1"/>
  <c r="G1603" i="1" s="1"/>
  <c r="C1601" i="1"/>
  <c r="G1601" i="1" s="1"/>
  <c r="H1600" i="1"/>
  <c r="G1600" i="1"/>
  <c r="C1600" i="1"/>
  <c r="C1599" i="1"/>
  <c r="H1599" i="1" s="1"/>
  <c r="C1598" i="1"/>
  <c r="H1598" i="1" s="1"/>
  <c r="H1597" i="1"/>
  <c r="C1597" i="1"/>
  <c r="G1597" i="1" s="1"/>
  <c r="H1596" i="1"/>
  <c r="G1596" i="1"/>
  <c r="C1596" i="1"/>
  <c r="H1595" i="1"/>
  <c r="C1595" i="1"/>
  <c r="G1595" i="1" s="1"/>
  <c r="C1594" i="1"/>
  <c r="H1594" i="1" s="1"/>
  <c r="C1593" i="1"/>
  <c r="G1593" i="1" s="1"/>
  <c r="H1592" i="1"/>
  <c r="G1592" i="1"/>
  <c r="C1592" i="1"/>
  <c r="C1591" i="1"/>
  <c r="H1591" i="1" s="1"/>
  <c r="C1590" i="1"/>
  <c r="H1590" i="1" s="1"/>
  <c r="H1589" i="1"/>
  <c r="C1589" i="1"/>
  <c r="G1589" i="1" s="1"/>
  <c r="H1588" i="1"/>
  <c r="C1588" i="1"/>
  <c r="G1588" i="1" s="1"/>
  <c r="C1587" i="1"/>
  <c r="G1587" i="1" s="1"/>
  <c r="C1586" i="1"/>
  <c r="H1586" i="1" s="1"/>
  <c r="H1584" i="1"/>
  <c r="G1584" i="1"/>
  <c r="C1584" i="1"/>
  <c r="C1582" i="1"/>
  <c r="H1582" i="1" s="1"/>
  <c r="J1581" i="1"/>
  <c r="H1581" i="1"/>
  <c r="D1581" i="1"/>
  <c r="G1581" i="1" s="1"/>
  <c r="I1581" i="1" s="1"/>
  <c r="C1581" i="1"/>
  <c r="J1580" i="1"/>
  <c r="D1580" i="1"/>
  <c r="C1580" i="1"/>
  <c r="D1579" i="1"/>
  <c r="C1579" i="1"/>
  <c r="I1578" i="1"/>
  <c r="H1578" i="1"/>
  <c r="D1578" i="1"/>
  <c r="C1578" i="1"/>
  <c r="G1578" i="1" s="1"/>
  <c r="H1577" i="1"/>
  <c r="D1577" i="1"/>
  <c r="C1577" i="1"/>
  <c r="J1576" i="1"/>
  <c r="H1576" i="1"/>
  <c r="G1576" i="1"/>
  <c r="D1576" i="1"/>
  <c r="C1576" i="1"/>
  <c r="J1575" i="1"/>
  <c r="D1575" i="1"/>
  <c r="C1575" i="1"/>
  <c r="J1574" i="1"/>
  <c r="D1574" i="1"/>
  <c r="C1574" i="1"/>
  <c r="D1573" i="1"/>
  <c r="H1573" i="1" s="1"/>
  <c r="C1573" i="1"/>
  <c r="D1572" i="1"/>
  <c r="C1572" i="1"/>
  <c r="D1571" i="1"/>
  <c r="C1571" i="1"/>
  <c r="J1570" i="1"/>
  <c r="D1570" i="1"/>
  <c r="C1570" i="1"/>
  <c r="D1569" i="1"/>
  <c r="H1569" i="1" s="1"/>
  <c r="C1569" i="1"/>
  <c r="J1568" i="1"/>
  <c r="H1568" i="1"/>
  <c r="G1568" i="1"/>
  <c r="I1568" i="1" s="1"/>
  <c r="D1568" i="1"/>
  <c r="C1568" i="1"/>
  <c r="D1567" i="1"/>
  <c r="C1567" i="1"/>
  <c r="J1567" i="1" s="1"/>
  <c r="J1566" i="1"/>
  <c r="G1566" i="1"/>
  <c r="I1566" i="1" s="1"/>
  <c r="D1566" i="1"/>
  <c r="H1566" i="1" s="1"/>
  <c r="C1566" i="1"/>
  <c r="H1565" i="1"/>
  <c r="D1565" i="1"/>
  <c r="C1565" i="1"/>
  <c r="J1564" i="1"/>
  <c r="G1564" i="1"/>
  <c r="I1564" i="1" s="1"/>
  <c r="D1564" i="1"/>
  <c r="H1564" i="1" s="1"/>
  <c r="C1564" i="1"/>
  <c r="D1563" i="1"/>
  <c r="H1563" i="1" s="1"/>
  <c r="C1563" i="1"/>
  <c r="H1562" i="1"/>
  <c r="D1562" i="1"/>
  <c r="C1562" i="1"/>
  <c r="D1561" i="1"/>
  <c r="H1561" i="1" s="1"/>
  <c r="C1561" i="1"/>
  <c r="D1560" i="1"/>
  <c r="H1560" i="1" s="1"/>
  <c r="C1560" i="1"/>
  <c r="J1559" i="1"/>
  <c r="H1559" i="1"/>
  <c r="G1559" i="1"/>
  <c r="I1559" i="1" s="1"/>
  <c r="D1559" i="1"/>
  <c r="C1559" i="1"/>
  <c r="D1558" i="1"/>
  <c r="C1558" i="1"/>
  <c r="G1558" i="1" s="1"/>
  <c r="J1557" i="1"/>
  <c r="D1557" i="1"/>
  <c r="H1557" i="1" s="1"/>
  <c r="C1557" i="1"/>
  <c r="D1556" i="1"/>
  <c r="H1556" i="1" s="1"/>
  <c r="C1556" i="1"/>
  <c r="D1555" i="1"/>
  <c r="H1555" i="1" s="1"/>
  <c r="C1555" i="1"/>
  <c r="D1554" i="1"/>
  <c r="H1554" i="1" s="1"/>
  <c r="C1554" i="1"/>
  <c r="J1553" i="1"/>
  <c r="H1553" i="1"/>
  <c r="G1553" i="1"/>
  <c r="I1553" i="1" s="1"/>
  <c r="D1553" i="1"/>
  <c r="C1553" i="1"/>
  <c r="D1552" i="1"/>
  <c r="C1552" i="1"/>
  <c r="G1552" i="1" s="1"/>
  <c r="J1551" i="1"/>
  <c r="D1551" i="1"/>
  <c r="H1551" i="1" s="1"/>
  <c r="C1551" i="1"/>
  <c r="D1550" i="1"/>
  <c r="H1550" i="1" s="1"/>
  <c r="C1550" i="1"/>
  <c r="J1549" i="1"/>
  <c r="H1549" i="1"/>
  <c r="G1549" i="1"/>
  <c r="I1549" i="1" s="1"/>
  <c r="D1549" i="1"/>
  <c r="C1549" i="1"/>
  <c r="D1548" i="1"/>
  <c r="C1548" i="1"/>
  <c r="G1548" i="1" s="1"/>
  <c r="J1547" i="1"/>
  <c r="D1547" i="1"/>
  <c r="C1547" i="1"/>
  <c r="H1547" i="1" s="1"/>
  <c r="D1546" i="1"/>
  <c r="C1546" i="1"/>
  <c r="J1546" i="1" s="1"/>
  <c r="H1545" i="1"/>
  <c r="G1545" i="1"/>
  <c r="I1545" i="1" s="1"/>
  <c r="D1545" i="1"/>
  <c r="C1545" i="1"/>
  <c r="J1545" i="1" s="1"/>
  <c r="D1544" i="1"/>
  <c r="C1544" i="1"/>
  <c r="H1544" i="1" s="1"/>
  <c r="H1543" i="1"/>
  <c r="G1543" i="1"/>
  <c r="I1543" i="1" s="1"/>
  <c r="D1543" i="1"/>
  <c r="C1543" i="1"/>
  <c r="J1543" i="1" s="1"/>
  <c r="D1542" i="1"/>
  <c r="C1542" i="1"/>
  <c r="H1542" i="1" s="1"/>
  <c r="D1541" i="1"/>
  <c r="H1541" i="1" s="1"/>
  <c r="C1541" i="1"/>
  <c r="D1540" i="1"/>
  <c r="H1540" i="1" s="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C1518" i="1"/>
  <c r="D1517" i="1"/>
  <c r="C1517" i="1"/>
  <c r="D1516" i="1"/>
  <c r="C1516" i="1"/>
  <c r="D1515" i="1"/>
  <c r="C1515" i="1"/>
  <c r="D1514" i="1"/>
  <c r="C1514" i="1"/>
  <c r="D1513" i="1"/>
  <c r="C1513" i="1"/>
  <c r="D1512" i="1"/>
  <c r="C1512" i="1"/>
  <c r="C1511" i="1"/>
  <c r="D1509" i="1"/>
  <c r="C1509" i="1"/>
  <c r="H1509" i="1" s="1"/>
  <c r="D1508" i="1"/>
  <c r="C1508" i="1"/>
  <c r="G1507" i="1"/>
  <c r="D1507" i="1"/>
  <c r="C1507" i="1"/>
  <c r="H1507" i="1" s="1"/>
  <c r="D1506" i="1"/>
  <c r="G1506" i="1" s="1"/>
  <c r="C1506" i="1"/>
  <c r="D1505" i="1"/>
  <c r="C1505" i="1"/>
  <c r="D1504" i="1"/>
  <c r="C1504" i="1"/>
  <c r="D1503" i="1"/>
  <c r="D1502" i="1"/>
  <c r="C1502" i="1"/>
  <c r="G1501" i="1"/>
  <c r="D1501" i="1"/>
  <c r="C1501" i="1"/>
  <c r="H1501" i="1" s="1"/>
  <c r="D1500" i="1"/>
  <c r="G1500" i="1" s="1"/>
  <c r="C1500" i="1"/>
  <c r="D1499" i="1"/>
  <c r="C1499" i="1"/>
  <c r="H1499" i="1" s="1"/>
  <c r="D1498" i="1"/>
  <c r="C1498" i="1"/>
  <c r="G1497" i="1"/>
  <c r="D1497" i="1"/>
  <c r="C1497" i="1"/>
  <c r="H1497" i="1" s="1"/>
  <c r="D1496" i="1"/>
  <c r="G1496" i="1" s="1"/>
  <c r="C1496" i="1"/>
  <c r="D1495" i="1"/>
  <c r="C1495" i="1"/>
  <c r="H1495" i="1" s="1"/>
  <c r="D1494" i="1"/>
  <c r="C1494" i="1"/>
  <c r="G1493" i="1"/>
  <c r="D1493" i="1"/>
  <c r="C1493" i="1"/>
  <c r="H1493" i="1" s="1"/>
  <c r="D1492" i="1"/>
  <c r="G1492" i="1" s="1"/>
  <c r="C1492" i="1"/>
  <c r="D1491" i="1"/>
  <c r="C1491" i="1"/>
  <c r="H1491" i="1" s="1"/>
  <c r="C1490" i="1"/>
  <c r="G1489" i="1"/>
  <c r="D1489" i="1"/>
  <c r="C1489" i="1"/>
  <c r="H1489" i="1" s="1"/>
  <c r="D1488" i="1"/>
  <c r="G1488" i="1" s="1"/>
  <c r="C1488" i="1"/>
  <c r="D1487" i="1"/>
  <c r="C1487" i="1"/>
  <c r="H1487" i="1" s="1"/>
  <c r="D1486" i="1"/>
  <c r="C1486" i="1"/>
  <c r="D1484" i="1"/>
  <c r="C1484" i="1"/>
  <c r="H1483" i="1"/>
  <c r="D1483" i="1"/>
  <c r="C1483" i="1"/>
  <c r="G1483" i="1" s="1"/>
  <c r="D1482" i="1"/>
  <c r="H1482" i="1" s="1"/>
  <c r="C1482" i="1"/>
  <c r="D1481" i="1"/>
  <c r="C1481" i="1"/>
  <c r="G1481" i="1" s="1"/>
  <c r="D1480" i="1"/>
  <c r="C1480" i="1"/>
  <c r="H1479" i="1"/>
  <c r="D1479" i="1"/>
  <c r="C1479" i="1"/>
  <c r="G1479" i="1" s="1"/>
  <c r="D1478" i="1"/>
  <c r="H1478" i="1" s="1"/>
  <c r="C1478" i="1"/>
  <c r="D1477" i="1"/>
  <c r="C1477" i="1"/>
  <c r="G1477" i="1" s="1"/>
  <c r="D1476" i="1"/>
  <c r="C1476" i="1"/>
  <c r="H1475" i="1"/>
  <c r="D1475" i="1"/>
  <c r="C1475" i="1"/>
  <c r="G1475" i="1" s="1"/>
  <c r="D1474" i="1"/>
  <c r="H1474" i="1" s="1"/>
  <c r="C1474" i="1"/>
  <c r="D1473" i="1"/>
  <c r="C1473" i="1"/>
  <c r="G1473" i="1" s="1"/>
  <c r="D1472" i="1"/>
  <c r="C1472" i="1"/>
  <c r="H1471" i="1"/>
  <c r="D1471" i="1"/>
  <c r="C1471" i="1"/>
  <c r="G1471" i="1" s="1"/>
  <c r="D1470" i="1"/>
  <c r="H1470" i="1" s="1"/>
  <c r="C1470" i="1"/>
  <c r="D1469" i="1"/>
  <c r="C1469" i="1"/>
  <c r="G1469" i="1" s="1"/>
  <c r="D1468" i="1"/>
  <c r="C1468" i="1"/>
  <c r="H1467" i="1"/>
  <c r="D1467" i="1"/>
  <c r="C1467" i="1"/>
  <c r="G1467" i="1" s="1"/>
  <c r="D1466" i="1"/>
  <c r="H1466" i="1" s="1"/>
  <c r="C1466" i="1"/>
  <c r="D1465" i="1"/>
  <c r="C1465" i="1"/>
  <c r="G1465" i="1" s="1"/>
  <c r="D1464" i="1"/>
  <c r="C1464" i="1"/>
  <c r="H1463" i="1"/>
  <c r="D1463" i="1"/>
  <c r="C1463" i="1"/>
  <c r="G1463" i="1" s="1"/>
  <c r="D1462" i="1"/>
  <c r="H1462" i="1" s="1"/>
  <c r="C1462" i="1"/>
  <c r="D1461" i="1"/>
  <c r="C1461" i="1"/>
  <c r="G1461" i="1" s="1"/>
  <c r="D1460" i="1"/>
  <c r="C1460" i="1"/>
  <c r="H1459" i="1"/>
  <c r="D1459" i="1"/>
  <c r="C1459" i="1"/>
  <c r="G1459" i="1" s="1"/>
  <c r="D1458" i="1"/>
  <c r="H1458" i="1" s="1"/>
  <c r="C1458" i="1"/>
  <c r="D1457" i="1"/>
  <c r="C1457" i="1"/>
  <c r="G1457" i="1" s="1"/>
  <c r="D1456" i="1"/>
  <c r="C1456" i="1"/>
  <c r="H1455" i="1"/>
  <c r="D1455" i="1"/>
  <c r="C1455" i="1"/>
  <c r="G1455" i="1" s="1"/>
  <c r="D1454" i="1"/>
  <c r="H1454" i="1" s="1"/>
  <c r="C1454" i="1"/>
  <c r="D1453" i="1"/>
  <c r="C1453" i="1"/>
  <c r="G1453" i="1" s="1"/>
  <c r="D1452" i="1"/>
  <c r="C1452" i="1"/>
  <c r="H1451" i="1"/>
  <c r="D1451" i="1"/>
  <c r="C1451" i="1"/>
  <c r="G1451" i="1" s="1"/>
  <c r="D1450" i="1"/>
  <c r="C1450" i="1"/>
  <c r="H1450" i="1" s="1"/>
  <c r="D1449" i="1"/>
  <c r="C1449" i="1"/>
  <c r="G1449" i="1" s="1"/>
  <c r="D1448" i="1"/>
  <c r="C1448" i="1"/>
  <c r="H1447" i="1"/>
  <c r="D1447" i="1"/>
  <c r="C1447" i="1"/>
  <c r="G1447" i="1" s="1"/>
  <c r="D1446" i="1"/>
  <c r="C1446" i="1"/>
  <c r="H1446" i="1" s="1"/>
  <c r="D1445" i="1"/>
  <c r="C1445" i="1"/>
  <c r="G1445" i="1" s="1"/>
  <c r="D1444" i="1"/>
  <c r="H1444" i="1" s="1"/>
  <c r="C1444" i="1"/>
  <c r="H1443" i="1"/>
  <c r="D1443" i="1"/>
  <c r="C1443" i="1"/>
  <c r="G1443" i="1" s="1"/>
  <c r="D1442" i="1"/>
  <c r="C1442" i="1"/>
  <c r="H1442" i="1" s="1"/>
  <c r="D1441" i="1"/>
  <c r="C1441" i="1"/>
  <c r="G1441" i="1" s="1"/>
  <c r="D1440" i="1"/>
  <c r="H1440" i="1" s="1"/>
  <c r="C1440" i="1"/>
  <c r="C1439" i="1"/>
  <c r="D1438" i="1"/>
  <c r="C1438" i="1"/>
  <c r="H1438" i="1" s="1"/>
  <c r="D1437" i="1"/>
  <c r="C1437" i="1"/>
  <c r="G1437" i="1" s="1"/>
  <c r="D1436" i="1"/>
  <c r="H1436" i="1" s="1"/>
  <c r="C1436" i="1"/>
  <c r="H1435" i="1"/>
  <c r="D1435" i="1"/>
  <c r="C1435" i="1"/>
  <c r="G1435" i="1" s="1"/>
  <c r="D1434" i="1"/>
  <c r="C1434" i="1"/>
  <c r="H1434" i="1" s="1"/>
  <c r="D1433" i="1"/>
  <c r="C1433" i="1"/>
  <c r="G1433" i="1" s="1"/>
  <c r="D1432" i="1"/>
  <c r="D1430" i="1"/>
  <c r="C1430" i="1"/>
  <c r="H1430" i="1" s="1"/>
  <c r="D1429" i="1"/>
  <c r="C1429" i="1"/>
  <c r="G1429" i="1" s="1"/>
  <c r="D1428" i="1"/>
  <c r="H1428" i="1" s="1"/>
  <c r="C1428" i="1"/>
  <c r="H1427" i="1"/>
  <c r="D1427" i="1"/>
  <c r="C1427" i="1"/>
  <c r="G1427" i="1" s="1"/>
  <c r="D1426" i="1"/>
  <c r="C1426" i="1"/>
  <c r="H1426" i="1" s="1"/>
  <c r="D1425" i="1"/>
  <c r="C1425" i="1"/>
  <c r="G1425" i="1" s="1"/>
  <c r="C1424" i="1"/>
  <c r="H1423" i="1"/>
  <c r="D1423" i="1"/>
  <c r="C1423" i="1"/>
  <c r="G1423" i="1" s="1"/>
  <c r="D1422" i="1"/>
  <c r="C1422" i="1"/>
  <c r="H1422" i="1" s="1"/>
  <c r="D1421" i="1"/>
  <c r="C1421" i="1"/>
  <c r="G1421" i="1" s="1"/>
  <c r="D1420" i="1"/>
  <c r="G1420" i="1" s="1"/>
  <c r="C1420" i="1"/>
  <c r="H1419" i="1"/>
  <c r="D1419" i="1"/>
  <c r="C1419" i="1"/>
  <c r="D1418" i="1"/>
  <c r="G1418" i="1" s="1"/>
  <c r="C1418" i="1"/>
  <c r="H1418" i="1" s="1"/>
  <c r="D1417" i="1"/>
  <c r="C1417" i="1"/>
  <c r="H1417" i="1" s="1"/>
  <c r="D1416" i="1"/>
  <c r="G1416" i="1" s="1"/>
  <c r="C1416" i="1"/>
  <c r="H1415" i="1"/>
  <c r="D1415" i="1"/>
  <c r="C1415" i="1"/>
  <c r="D1414" i="1"/>
  <c r="G1414" i="1" s="1"/>
  <c r="C1414" i="1"/>
  <c r="H1414" i="1" s="1"/>
  <c r="D1413" i="1"/>
  <c r="C1413" i="1"/>
  <c r="H1413" i="1" s="1"/>
  <c r="D1412" i="1"/>
  <c r="G1412" i="1" s="1"/>
  <c r="C1412" i="1"/>
  <c r="H1411" i="1"/>
  <c r="D1411" i="1"/>
  <c r="C1411" i="1"/>
  <c r="D1410" i="1"/>
  <c r="G1410" i="1" s="1"/>
  <c r="C1410" i="1"/>
  <c r="H1410" i="1" s="1"/>
  <c r="D1409" i="1"/>
  <c r="C1409" i="1"/>
  <c r="H1409" i="1" s="1"/>
  <c r="D1408" i="1"/>
  <c r="G1408" i="1" s="1"/>
  <c r="C1408" i="1"/>
  <c r="H1407" i="1"/>
  <c r="D1407" i="1"/>
  <c r="C1407" i="1"/>
  <c r="D1406" i="1"/>
  <c r="G1406" i="1" s="1"/>
  <c r="C1406" i="1"/>
  <c r="H1406" i="1" s="1"/>
  <c r="D1405" i="1"/>
  <c r="C1405" i="1"/>
  <c r="H1405" i="1" s="1"/>
  <c r="D1404" i="1"/>
  <c r="G1404" i="1" s="1"/>
  <c r="C1404" i="1"/>
  <c r="H1403" i="1"/>
  <c r="D1403" i="1"/>
  <c r="C1403" i="1"/>
  <c r="D1402" i="1"/>
  <c r="G1402" i="1" s="1"/>
  <c r="C1402" i="1"/>
  <c r="H1402" i="1" s="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G1380" i="1" s="1"/>
  <c r="D1379" i="1"/>
  <c r="C1379" i="1"/>
  <c r="D1378" i="1"/>
  <c r="C1378" i="1"/>
  <c r="G1378" i="1" s="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G1364" i="1" s="1"/>
  <c r="D1363" i="1"/>
  <c r="C1363" i="1"/>
  <c r="D1362" i="1"/>
  <c r="C1362" i="1"/>
  <c r="D1361" i="1"/>
  <c r="C1361" i="1"/>
  <c r="D1360" i="1"/>
  <c r="C1360" i="1"/>
  <c r="D1359" i="1"/>
  <c r="H1359" i="1" s="1"/>
  <c r="C1359" i="1"/>
  <c r="D1358" i="1"/>
  <c r="C1358" i="1"/>
  <c r="D1357" i="1"/>
  <c r="C1357" i="1"/>
  <c r="D1356" i="1"/>
  <c r="C1356" i="1"/>
  <c r="D1355" i="1"/>
  <c r="C1355" i="1"/>
  <c r="D1354" i="1"/>
  <c r="C1354" i="1"/>
  <c r="G1354" i="1" s="1"/>
  <c r="D1353" i="1"/>
  <c r="C1353" i="1"/>
  <c r="D1352" i="1"/>
  <c r="C1352" i="1"/>
  <c r="D1351" i="1"/>
  <c r="C1351" i="1"/>
  <c r="D1350" i="1"/>
  <c r="C1350" i="1"/>
  <c r="D1349" i="1"/>
  <c r="C1349" i="1"/>
  <c r="D1348" i="1"/>
  <c r="C1348" i="1"/>
  <c r="G1348" i="1" s="1"/>
  <c r="D1347" i="1"/>
  <c r="H1347" i="1" s="1"/>
  <c r="C1347"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H1263" i="1" s="1"/>
  <c r="C1263" i="1"/>
  <c r="D1262" i="1"/>
  <c r="C1262" i="1"/>
  <c r="D1261" i="1"/>
  <c r="C1261" i="1"/>
  <c r="D1258" i="1"/>
  <c r="C1258" i="1"/>
  <c r="D1257" i="1"/>
  <c r="C1257" i="1"/>
  <c r="D1254" i="1"/>
  <c r="C1254" i="1"/>
  <c r="D1253" i="1"/>
  <c r="C1253" i="1"/>
  <c r="D1252" i="1"/>
  <c r="D1251" i="1"/>
  <c r="C1251" i="1"/>
  <c r="D1250" i="1"/>
  <c r="C1250" i="1"/>
  <c r="D1249" i="1"/>
  <c r="C1249" i="1"/>
  <c r="D1248" i="1"/>
  <c r="C1248" i="1"/>
  <c r="D1247" i="1"/>
  <c r="C1247" i="1"/>
  <c r="D1246" i="1"/>
  <c r="C1246" i="1"/>
  <c r="D1245" i="1"/>
  <c r="C1245" i="1"/>
  <c r="D1244" i="1"/>
  <c r="C1244" i="1"/>
  <c r="D1243" i="1"/>
  <c r="C1243" i="1"/>
  <c r="H1243" i="1" s="1"/>
  <c r="D1242" i="1"/>
  <c r="C1242" i="1"/>
  <c r="C1241" i="1"/>
  <c r="D1240" i="1"/>
  <c r="C1240" i="1"/>
  <c r="D1239" i="1"/>
  <c r="C1239" i="1"/>
  <c r="H1239" i="1" s="1"/>
  <c r="D1238" i="1"/>
  <c r="H1238" i="1" s="1"/>
  <c r="C1238" i="1"/>
  <c r="D1237" i="1"/>
  <c r="C1237" i="1"/>
  <c r="D1236" i="1"/>
  <c r="C1236" i="1"/>
  <c r="D1235" i="1"/>
  <c r="C1235" i="1"/>
  <c r="H1235" i="1" s="1"/>
  <c r="D1234" i="1"/>
  <c r="H1234" i="1" s="1"/>
  <c r="C1234" i="1"/>
  <c r="D1233" i="1"/>
  <c r="C1233" i="1"/>
  <c r="D1232" i="1"/>
  <c r="C1232" i="1"/>
  <c r="D1231" i="1"/>
  <c r="C1231" i="1"/>
  <c r="H1231" i="1" s="1"/>
  <c r="D1230" i="1"/>
  <c r="C1230" i="1"/>
  <c r="D1229" i="1"/>
  <c r="C1229" i="1"/>
  <c r="D1228" i="1"/>
  <c r="C1228" i="1"/>
  <c r="D1227" i="1"/>
  <c r="C1227" i="1"/>
  <c r="H1227" i="1" s="1"/>
  <c r="D1226" i="1"/>
  <c r="C1226" i="1"/>
  <c r="D1225" i="1"/>
  <c r="C1225" i="1"/>
  <c r="D1224" i="1"/>
  <c r="C1224" i="1"/>
  <c r="D1222" i="1"/>
  <c r="C1222" i="1"/>
  <c r="D1221" i="1"/>
  <c r="C1221" i="1"/>
  <c r="G1221" i="1" s="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H1206" i="1" s="1"/>
  <c r="D1205" i="1"/>
  <c r="G1205" i="1" s="1"/>
  <c r="C1205" i="1"/>
  <c r="D1204" i="1"/>
  <c r="C1204" i="1"/>
  <c r="D1203" i="1"/>
  <c r="C1203" i="1"/>
  <c r="D1202" i="1"/>
  <c r="C1202" i="1"/>
  <c r="D1200" i="1"/>
  <c r="C1200" i="1"/>
  <c r="G1200" i="1" s="1"/>
  <c r="D1199" i="1"/>
  <c r="C1199" i="1"/>
  <c r="D1198" i="1"/>
  <c r="C1198" i="1"/>
  <c r="D1197" i="1"/>
  <c r="C1197" i="1"/>
  <c r="D1196" i="1"/>
  <c r="C1196" i="1"/>
  <c r="D1195" i="1"/>
  <c r="C1195" i="1"/>
  <c r="D1194" i="1"/>
  <c r="C1194" i="1"/>
  <c r="G1193" i="1"/>
  <c r="D1193" i="1"/>
  <c r="C1193" i="1"/>
  <c r="D1192" i="1"/>
  <c r="C1192" i="1"/>
  <c r="G1192" i="1" s="1"/>
  <c r="D1191" i="1"/>
  <c r="C1191" i="1"/>
  <c r="D1190" i="1"/>
  <c r="C1190" i="1"/>
  <c r="D1189" i="1"/>
  <c r="C1189" i="1"/>
  <c r="D1188" i="1"/>
  <c r="C1188" i="1"/>
  <c r="D1187" i="1"/>
  <c r="C1187" i="1"/>
  <c r="D1186" i="1"/>
  <c r="C1186" i="1"/>
  <c r="D1185" i="1"/>
  <c r="D1184" i="1"/>
  <c r="C1184" i="1"/>
  <c r="D1183" i="1"/>
  <c r="C1183" i="1"/>
  <c r="D1179" i="1"/>
  <c r="C1179" i="1"/>
  <c r="D1178" i="1"/>
  <c r="C1178" i="1"/>
  <c r="D1177" i="1"/>
  <c r="C1177" i="1"/>
  <c r="D1176" i="1"/>
  <c r="D1175" i="1"/>
  <c r="C1175" i="1"/>
  <c r="H1175" i="1" s="1"/>
  <c r="D1174" i="1"/>
  <c r="C1174" i="1"/>
  <c r="D1173" i="1"/>
  <c r="C1173" i="1"/>
  <c r="H1173" i="1" s="1"/>
  <c r="D1172" i="1"/>
  <c r="C1172" i="1"/>
  <c r="D1171" i="1"/>
  <c r="C1171" i="1"/>
  <c r="D1170" i="1"/>
  <c r="D1169" i="1"/>
  <c r="C1169" i="1"/>
  <c r="H1169" i="1" s="1"/>
  <c r="D1168" i="1"/>
  <c r="C1168" i="1"/>
  <c r="D1167" i="1"/>
  <c r="C1167" i="1"/>
  <c r="D1166" i="1"/>
  <c r="C1166" i="1"/>
  <c r="D1165" i="1"/>
  <c r="C1165" i="1"/>
  <c r="D1164" i="1"/>
  <c r="C1164" i="1"/>
  <c r="H1164" i="1" s="1"/>
  <c r="D1163" i="1"/>
  <c r="C1163" i="1"/>
  <c r="G1163" i="1" s="1"/>
  <c r="D1162" i="1"/>
  <c r="C1162" i="1"/>
  <c r="D1161" i="1"/>
  <c r="C1161" i="1"/>
  <c r="D1160" i="1"/>
  <c r="C1160" i="1"/>
  <c r="D1159" i="1"/>
  <c r="C1159" i="1"/>
  <c r="H1159" i="1" s="1"/>
  <c r="D1158" i="1"/>
  <c r="C1158" i="1"/>
  <c r="D1157" i="1"/>
  <c r="C1157" i="1"/>
  <c r="H1157" i="1" s="1"/>
  <c r="D1156" i="1"/>
  <c r="C1156" i="1"/>
  <c r="D1155" i="1"/>
  <c r="C1155" i="1"/>
  <c r="D1154" i="1"/>
  <c r="G1154" i="1" s="1"/>
  <c r="C1154" i="1"/>
  <c r="D1153" i="1"/>
  <c r="C1153" i="1"/>
  <c r="H1153" i="1" s="1"/>
  <c r="D1152" i="1"/>
  <c r="D1151" i="1"/>
  <c r="C1151" i="1"/>
  <c r="D1150" i="1"/>
  <c r="C1150" i="1"/>
  <c r="D1149" i="1"/>
  <c r="C1149" i="1"/>
  <c r="D1147" i="1"/>
  <c r="C1147" i="1"/>
  <c r="G1147" i="1" s="1"/>
  <c r="D1146" i="1"/>
  <c r="C1146" i="1"/>
  <c r="D1145" i="1"/>
  <c r="C1145" i="1"/>
  <c r="D1144" i="1"/>
  <c r="G1144" i="1" s="1"/>
  <c r="C1144" i="1"/>
  <c r="D1143" i="1"/>
  <c r="C1143" i="1"/>
  <c r="G1143" i="1" s="1"/>
  <c r="D1142" i="1"/>
  <c r="C1142" i="1"/>
  <c r="C1141" i="1"/>
  <c r="D1140" i="1"/>
  <c r="D1139" i="1"/>
  <c r="C1139" i="1"/>
  <c r="H1139" i="1" s="1"/>
  <c r="D1138" i="1"/>
  <c r="C1138" i="1"/>
  <c r="D1137" i="1"/>
  <c r="C1137" i="1"/>
  <c r="D1136" i="1"/>
  <c r="C1136" i="1"/>
  <c r="D1135" i="1"/>
  <c r="C1135" i="1"/>
  <c r="H1135" i="1" s="1"/>
  <c r="D1134" i="1"/>
  <c r="C1134" i="1"/>
  <c r="D1133" i="1"/>
  <c r="C1133" i="1"/>
  <c r="D1132" i="1"/>
  <c r="C1132" i="1"/>
  <c r="D1131" i="1"/>
  <c r="C1131" i="1"/>
  <c r="H1131" i="1" s="1"/>
  <c r="D1130" i="1"/>
  <c r="C1130" i="1"/>
  <c r="D1129" i="1"/>
  <c r="C1129" i="1"/>
  <c r="D1128" i="1"/>
  <c r="H1128" i="1" s="1"/>
  <c r="C1128" i="1"/>
  <c r="D1127" i="1"/>
  <c r="C1127" i="1"/>
  <c r="G1127" i="1" s="1"/>
  <c r="D1126" i="1"/>
  <c r="C1126" i="1"/>
  <c r="D1125" i="1"/>
  <c r="C1125" i="1"/>
  <c r="G1125" i="1" s="1"/>
  <c r="D1123" i="1"/>
  <c r="C1123" i="1"/>
  <c r="D1122" i="1"/>
  <c r="C1122" i="1"/>
  <c r="D1121" i="1"/>
  <c r="C1121" i="1"/>
  <c r="D1120" i="1"/>
  <c r="C1120" i="1"/>
  <c r="H1120" i="1" s="1"/>
  <c r="D1119" i="1"/>
  <c r="H1119" i="1" s="1"/>
  <c r="C1119" i="1"/>
  <c r="D1118" i="1"/>
  <c r="C1118" i="1"/>
  <c r="D1117" i="1"/>
  <c r="C1117" i="1"/>
  <c r="D1116" i="1"/>
  <c r="C1116" i="1"/>
  <c r="D1115" i="1"/>
  <c r="C1115" i="1"/>
  <c r="D1114" i="1"/>
  <c r="C1114" i="1"/>
  <c r="D1113" i="1"/>
  <c r="C1113" i="1"/>
  <c r="D1111" i="1"/>
  <c r="H1111" i="1" s="1"/>
  <c r="C1111" i="1"/>
  <c r="D1110" i="1"/>
  <c r="C1110" i="1"/>
  <c r="G1110" i="1" s="1"/>
  <c r="D1109" i="1"/>
  <c r="C1109" i="1"/>
  <c r="D1108" i="1"/>
  <c r="C1108" i="1"/>
  <c r="G1108" i="1" s="1"/>
  <c r="D1107" i="1"/>
  <c r="C1107" i="1"/>
  <c r="D1106" i="1"/>
  <c r="C1106" i="1"/>
  <c r="D1105" i="1"/>
  <c r="C1105" i="1"/>
  <c r="D1104" i="1"/>
  <c r="C1104" i="1"/>
  <c r="H1104" i="1" s="1"/>
  <c r="D1103" i="1"/>
  <c r="H1103" i="1" s="1"/>
  <c r="C1103" i="1"/>
  <c r="D1102" i="1"/>
  <c r="C1102" i="1"/>
  <c r="D1101" i="1"/>
  <c r="C1101" i="1"/>
  <c r="D1100" i="1"/>
  <c r="C1100" i="1"/>
  <c r="D1099" i="1"/>
  <c r="C1099" i="1"/>
  <c r="D1098" i="1"/>
  <c r="C1098" i="1"/>
  <c r="D1097" i="1"/>
  <c r="C1097" i="1"/>
  <c r="D1096" i="1"/>
  <c r="C1096" i="1"/>
  <c r="H1096" i="1" s="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H1082" i="1" s="1"/>
  <c r="D1081" i="1"/>
  <c r="C1081" i="1"/>
  <c r="D1080" i="1"/>
  <c r="C1080" i="1"/>
  <c r="H1080" i="1" s="1"/>
  <c r="D1079" i="1"/>
  <c r="C1079" i="1"/>
  <c r="D1078" i="1"/>
  <c r="C1078" i="1"/>
  <c r="H1078" i="1" s="1"/>
  <c r="D1077" i="1"/>
  <c r="C1077" i="1"/>
  <c r="C1076" i="1"/>
  <c r="D1073" i="1"/>
  <c r="C1073" i="1"/>
  <c r="D1072" i="1"/>
  <c r="C1072" i="1"/>
  <c r="G1072" i="1" s="1"/>
  <c r="D1071" i="1"/>
  <c r="C1071" i="1"/>
  <c r="D1070" i="1"/>
  <c r="C1070" i="1"/>
  <c r="D1069" i="1"/>
  <c r="H1069" i="1" s="1"/>
  <c r="C1069" i="1"/>
  <c r="D1068" i="1"/>
  <c r="D1067" i="1"/>
  <c r="C1067" i="1"/>
  <c r="D1066" i="1"/>
  <c r="C1066" i="1"/>
  <c r="D1065" i="1"/>
  <c r="C1065" i="1"/>
  <c r="D1064" i="1"/>
  <c r="C1064" i="1"/>
  <c r="D1063" i="1"/>
  <c r="C1063" i="1"/>
  <c r="D1062" i="1"/>
  <c r="C1062" i="1"/>
  <c r="D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H1035" i="1" s="1"/>
  <c r="D1034" i="1"/>
  <c r="C1034" i="1"/>
  <c r="D1033" i="1"/>
  <c r="C1033" i="1"/>
  <c r="H1033" i="1" s="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H1020" i="1"/>
  <c r="D1020" i="1"/>
  <c r="C1020" i="1"/>
  <c r="D1019" i="1"/>
  <c r="C1019" i="1"/>
  <c r="G1019" i="1" s="1"/>
  <c r="D1018" i="1"/>
  <c r="D1016" i="1"/>
  <c r="C1016" i="1"/>
  <c r="D1015" i="1"/>
  <c r="C1015"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H649" i="1" s="1"/>
  <c r="C649" i="1"/>
  <c r="D648" i="1"/>
  <c r="H648" i="1" s="1"/>
  <c r="C648" i="1"/>
  <c r="D647" i="1"/>
  <c r="H647" i="1" s="1"/>
  <c r="C647" i="1"/>
  <c r="D646" i="1"/>
  <c r="H646" i="1" s="1"/>
  <c r="C646" i="1"/>
  <c r="H645" i="1"/>
  <c r="G645" i="1"/>
  <c r="D645" i="1"/>
  <c r="C645"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G423" i="1"/>
  <c r="D423" i="1"/>
  <c r="H423" i="1" s="1"/>
  <c r="C423" i="1"/>
  <c r="D422" i="1"/>
  <c r="H422" i="1" s="1"/>
  <c r="C422" i="1"/>
  <c r="D421" i="1"/>
  <c r="G421" i="1" s="1"/>
  <c r="C421" i="1"/>
  <c r="G416" i="1"/>
  <c r="D416" i="1"/>
  <c r="H416" i="1" s="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H300" i="1"/>
  <c r="D300" i="1"/>
  <c r="G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H194" i="1"/>
  <c r="G194" i="1"/>
  <c r="D194" i="1"/>
  <c r="C194" i="1"/>
  <c r="D193" i="1"/>
  <c r="H193" i="1" s="1"/>
  <c r="C193"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G179" i="1"/>
  <c r="D179" i="1"/>
  <c r="C179" i="1"/>
  <c r="H178" i="1"/>
  <c r="G178" i="1"/>
  <c r="D178" i="1"/>
  <c r="C178" i="1"/>
  <c r="H177" i="1"/>
  <c r="G177" i="1"/>
  <c r="D177" i="1"/>
  <c r="C177" i="1"/>
  <c r="H176" i="1"/>
  <c r="D176" i="1"/>
  <c r="G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G167" i="1"/>
  <c r="D167" i="1"/>
  <c r="H167" i="1" s="1"/>
  <c r="C167" i="1"/>
  <c r="D166" i="1"/>
  <c r="H166" i="1" s="1"/>
  <c r="C166" i="1"/>
  <c r="H165" i="1"/>
  <c r="G165" i="1"/>
  <c r="D165" i="1"/>
  <c r="C165" i="1"/>
  <c r="H164" i="1"/>
  <c r="G164" i="1"/>
  <c r="D164" i="1"/>
  <c r="C164" i="1"/>
  <c r="H163" i="1"/>
  <c r="G163" i="1"/>
  <c r="D163" i="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H151" i="1" s="1"/>
  <c r="C151" i="1"/>
  <c r="D150" i="1"/>
  <c r="H150" i="1" s="1"/>
  <c r="C150" i="1"/>
  <c r="D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36" i="9" l="1"/>
  <c r="B236" i="9" s="1"/>
  <c r="H338" i="9"/>
  <c r="D1207" i="1"/>
  <c r="G1037" i="1"/>
  <c r="G1039" i="1"/>
  <c r="C1068" i="1"/>
  <c r="C1112" i="1"/>
  <c r="H1136" i="1"/>
  <c r="G1161" i="1"/>
  <c r="H1186" i="1"/>
  <c r="H1297" i="1"/>
  <c r="H1299" i="1"/>
  <c r="G1340" i="1"/>
  <c r="H1342" i="1"/>
  <c r="G314" i="9"/>
  <c r="C1046" i="1"/>
  <c r="H1058" i="1"/>
  <c r="G1060" i="1"/>
  <c r="H1066" i="1"/>
  <c r="H1076" i="1"/>
  <c r="H1084" i="1"/>
  <c r="D1141" i="1"/>
  <c r="C1152" i="1"/>
  <c r="C1170" i="1"/>
  <c r="G1175" i="1"/>
  <c r="G1177" i="1"/>
  <c r="G1179" i="1"/>
  <c r="G1187" i="1"/>
  <c r="G1217" i="1"/>
  <c r="G1224" i="1"/>
  <c r="G1240" i="1"/>
  <c r="G1257" i="1"/>
  <c r="G1343" i="1"/>
  <c r="H1364" i="1"/>
  <c r="H1374" i="1"/>
  <c r="F171" i="5"/>
  <c r="E219" i="5"/>
  <c r="D1223" i="1" s="1"/>
  <c r="E296" i="5"/>
  <c r="D1300" i="1" s="1"/>
  <c r="G1028" i="1"/>
  <c r="G1030" i="1"/>
  <c r="G1036" i="1"/>
  <c r="G1038" i="1"/>
  <c r="H1054" i="1"/>
  <c r="C1061" i="1"/>
  <c r="G1061" i="1" s="1"/>
  <c r="H1134" i="1"/>
  <c r="G1152" i="1"/>
  <c r="G1156" i="1"/>
  <c r="G1158" i="1"/>
  <c r="D1201" i="1"/>
  <c r="H1218" i="1"/>
  <c r="G1244" i="1"/>
  <c r="C1252" i="1"/>
  <c r="H1261" i="1"/>
  <c r="G1367" i="1"/>
  <c r="G1375" i="1"/>
  <c r="F120" i="5"/>
  <c r="G1025" i="1"/>
  <c r="G1027" i="1"/>
  <c r="G1029" i="1"/>
  <c r="H1041" i="1"/>
  <c r="H1051" i="1"/>
  <c r="H1053" i="1"/>
  <c r="G1055" i="1"/>
  <c r="H1059" i="1"/>
  <c r="G1063" i="1"/>
  <c r="G1065" i="1"/>
  <c r="G1067" i="1"/>
  <c r="G1069" i="1"/>
  <c r="H1095" i="1"/>
  <c r="G1097" i="1"/>
  <c r="G1099" i="1"/>
  <c r="G1113" i="1"/>
  <c r="G1115" i="1"/>
  <c r="G1129" i="1"/>
  <c r="G1131" i="1"/>
  <c r="H1132" i="1"/>
  <c r="H1138" i="1"/>
  <c r="G1145" i="1"/>
  <c r="G1149" i="1"/>
  <c r="G1151" i="1"/>
  <c r="G1168" i="1"/>
  <c r="G1170" i="1"/>
  <c r="G1172" i="1"/>
  <c r="G1174" i="1"/>
  <c r="H1176" i="1"/>
  <c r="G1184" i="1"/>
  <c r="G1265" i="1"/>
  <c r="H1269" i="1"/>
  <c r="H1271" i="1"/>
  <c r="H1273" i="1"/>
  <c r="H1275" i="1"/>
  <c r="H1277" i="1"/>
  <c r="H1279" i="1"/>
  <c r="H1281" i="1"/>
  <c r="H1283" i="1"/>
  <c r="H1285" i="1"/>
  <c r="H1287" i="1"/>
  <c r="H1289" i="1"/>
  <c r="H1291" i="1"/>
  <c r="H1293" i="1"/>
  <c r="H1363" i="1"/>
  <c r="H1112" i="1"/>
  <c r="H1256" i="1"/>
  <c r="H1032" i="1"/>
  <c r="G1035" i="1"/>
  <c r="H1061" i="1"/>
  <c r="G1071" i="1"/>
  <c r="G1073" i="1"/>
  <c r="H1077" i="1"/>
  <c r="H1079" i="1"/>
  <c r="H1081" i="1"/>
  <c r="H1083" i="1"/>
  <c r="G1094" i="1"/>
  <c r="G1105" i="1"/>
  <c r="G1107" i="1"/>
  <c r="H1126" i="1"/>
  <c r="H1127" i="1"/>
  <c r="G1133" i="1"/>
  <c r="G1135" i="1"/>
  <c r="G1159" i="1"/>
  <c r="G1212" i="1"/>
  <c r="G1216" i="1"/>
  <c r="H1250" i="1"/>
  <c r="H1254" i="1"/>
  <c r="G1261" i="1"/>
  <c r="H1305" i="1"/>
  <c r="H1348" i="1"/>
  <c r="H1358" i="1"/>
  <c r="G1362" i="1"/>
  <c r="H1380" i="1"/>
  <c r="H1019" i="1"/>
  <c r="H1052" i="1"/>
  <c r="G1056" i="1"/>
  <c r="G1064" i="1"/>
  <c r="G1068" i="1"/>
  <c r="G1100" i="1"/>
  <c r="G1102" i="1"/>
  <c r="G1104" i="1"/>
  <c r="G1116" i="1"/>
  <c r="G1120" i="1"/>
  <c r="H1130" i="1"/>
  <c r="G1137" i="1"/>
  <c r="G1139" i="1"/>
  <c r="H1141" i="1"/>
  <c r="H1143" i="1"/>
  <c r="H1160" i="1"/>
  <c r="G1165" i="1"/>
  <c r="G1186" i="1"/>
  <c r="G1213" i="1"/>
  <c r="H1222" i="1"/>
  <c r="G1228" i="1"/>
  <c r="H1251" i="1"/>
  <c r="H1343" i="1"/>
  <c r="G1351" i="1"/>
  <c r="G1359" i="1"/>
  <c r="G1370" i="1"/>
  <c r="H1375" i="1"/>
  <c r="H1379" i="1"/>
  <c r="E318" i="9"/>
  <c r="B318" i="9" s="1"/>
  <c r="E330" i="9"/>
  <c r="B330" i="9" s="1"/>
  <c r="G1352" i="1"/>
  <c r="H1352" i="1"/>
  <c r="G1371" i="1"/>
  <c r="H1371" i="1"/>
  <c r="G1386" i="1"/>
  <c r="H1386" i="1"/>
  <c r="F181" i="5"/>
  <c r="C1185" i="1"/>
  <c r="F291" i="5"/>
  <c r="C1295" i="1"/>
  <c r="G1021" i="1"/>
  <c r="G1023" i="1"/>
  <c r="H1029" i="1"/>
  <c r="H1031" i="1"/>
  <c r="G1032" i="1"/>
  <c r="G1034" i="1"/>
  <c r="H1036" i="1"/>
  <c r="G1053" i="1"/>
  <c r="G1058" i="1"/>
  <c r="G1059" i="1"/>
  <c r="H1060" i="1"/>
  <c r="G1062" i="1"/>
  <c r="G1070" i="1"/>
  <c r="H1085" i="1"/>
  <c r="G1118" i="1"/>
  <c r="G1121" i="1"/>
  <c r="G1123" i="1"/>
  <c r="H1123" i="1"/>
  <c r="G1128" i="1"/>
  <c r="G1132" i="1"/>
  <c r="G1136" i="1"/>
  <c r="G1142" i="1"/>
  <c r="H1144" i="1"/>
  <c r="G1167" i="1"/>
  <c r="H1171" i="1"/>
  <c r="G1171" i="1"/>
  <c r="H1183" i="1"/>
  <c r="H1390" i="1"/>
  <c r="G1390" i="1"/>
  <c r="H1392" i="1"/>
  <c r="G1392" i="1"/>
  <c r="H1394" i="1"/>
  <c r="G1394" i="1"/>
  <c r="H1396" i="1"/>
  <c r="G1396" i="1"/>
  <c r="H1398" i="1"/>
  <c r="G1398" i="1"/>
  <c r="H1400" i="1"/>
  <c r="G1400" i="1"/>
  <c r="H314" i="9"/>
  <c r="E88" i="5"/>
  <c r="D1093" i="1" s="1"/>
  <c r="D178" i="5"/>
  <c r="G1260" i="1"/>
  <c r="F260" i="5"/>
  <c r="C1264" i="1"/>
  <c r="G1078" i="1"/>
  <c r="G1079" i="1"/>
  <c r="G1080" i="1"/>
  <c r="G1081" i="1"/>
  <c r="G1082" i="1"/>
  <c r="G1083" i="1"/>
  <c r="G1084" i="1"/>
  <c r="G1096" i="1"/>
  <c r="H1100" i="1"/>
  <c r="H1108" i="1"/>
  <c r="G1112" i="1"/>
  <c r="H1116" i="1"/>
  <c r="H1125" i="1"/>
  <c r="H1129" i="1"/>
  <c r="H1133" i="1"/>
  <c r="H1137" i="1"/>
  <c r="G1189" i="1"/>
  <c r="H1189" i="1"/>
  <c r="G1355" i="1"/>
  <c r="H1355" i="1"/>
  <c r="G1368" i="1"/>
  <c r="H1368" i="1"/>
  <c r="F143" i="5"/>
  <c r="C1148" i="1"/>
  <c r="H1148" i="1" s="1"/>
  <c r="G1051" i="1"/>
  <c r="G1052" i="1"/>
  <c r="H1065" i="1"/>
  <c r="H1073" i="1"/>
  <c r="G1076" i="1"/>
  <c r="G1077" i="1"/>
  <c r="G1020" i="1"/>
  <c r="G1022" i="1"/>
  <c r="H1023" i="1"/>
  <c r="H1028" i="1"/>
  <c r="G1031" i="1"/>
  <c r="G1033" i="1"/>
  <c r="H1037" i="1"/>
  <c r="H1039" i="1"/>
  <c r="G1040" i="1"/>
  <c r="G1054" i="1"/>
  <c r="H1062" i="1"/>
  <c r="G1066" i="1"/>
  <c r="H1070" i="1"/>
  <c r="G1095" i="1"/>
  <c r="G1098" i="1"/>
  <c r="H1099" i="1"/>
  <c r="G1101" i="1"/>
  <c r="G1103" i="1"/>
  <c r="G1106" i="1"/>
  <c r="H1107" i="1"/>
  <c r="G1109" i="1"/>
  <c r="G1111" i="1"/>
  <c r="G1114" i="1"/>
  <c r="H1115" i="1"/>
  <c r="G1117" i="1"/>
  <c r="C1124" i="1"/>
  <c r="G1126" i="1"/>
  <c r="G1130" i="1"/>
  <c r="G1134" i="1"/>
  <c r="G1138" i="1"/>
  <c r="H1155" i="1"/>
  <c r="G1155" i="1"/>
  <c r="H1184" i="1"/>
  <c r="G1197" i="1"/>
  <c r="G1209" i="1"/>
  <c r="H1247" i="1"/>
  <c r="H1389" i="1"/>
  <c r="G1389" i="1"/>
  <c r="H1391" i="1"/>
  <c r="G1391" i="1"/>
  <c r="H1393" i="1"/>
  <c r="G1393" i="1"/>
  <c r="H1395" i="1"/>
  <c r="G1395" i="1"/>
  <c r="H1397" i="1"/>
  <c r="G1397" i="1"/>
  <c r="H1399" i="1"/>
  <c r="G1399" i="1"/>
  <c r="G337" i="9"/>
  <c r="F197" i="5"/>
  <c r="C1201" i="1"/>
  <c r="F297" i="5"/>
  <c r="D296" i="5"/>
  <c r="C1301" i="1"/>
  <c r="G1146" i="1"/>
  <c r="G1153" i="1"/>
  <c r="G1160" i="1"/>
  <c r="G1162" i="1"/>
  <c r="G1169" i="1"/>
  <c r="G1176" i="1"/>
  <c r="G1178" i="1"/>
  <c r="G1183" i="1"/>
  <c r="G1204" i="1"/>
  <c r="G1220" i="1"/>
  <c r="H1226" i="1"/>
  <c r="H1242" i="1"/>
  <c r="G1266" i="1"/>
  <c r="H1268" i="1"/>
  <c r="H1270" i="1"/>
  <c r="H1272" i="1"/>
  <c r="H1274" i="1"/>
  <c r="H1276" i="1"/>
  <c r="H1278" i="1"/>
  <c r="H1280" i="1"/>
  <c r="H1282" i="1"/>
  <c r="H1284" i="1"/>
  <c r="H1286" i="1"/>
  <c r="H1288" i="1"/>
  <c r="H1290" i="1"/>
  <c r="H1292" i="1"/>
  <c r="H1294" i="1"/>
  <c r="H1296" i="1"/>
  <c r="H1298" i="1"/>
  <c r="H1339" i="1"/>
  <c r="G1383" i="1"/>
  <c r="E70" i="5"/>
  <c r="D1075" i="1" s="1"/>
  <c r="F89" i="5"/>
  <c r="E178" i="5"/>
  <c r="E177" i="5" s="1"/>
  <c r="D203" i="5"/>
  <c r="E304" i="9"/>
  <c r="B304" i="9" s="1"/>
  <c r="E319" i="9"/>
  <c r="B319" i="9" s="1"/>
  <c r="E322" i="9"/>
  <c r="B322" i="9" s="1"/>
  <c r="E331" i="9"/>
  <c r="B331" i="9" s="1"/>
  <c r="G1119" i="1"/>
  <c r="G1122" i="1"/>
  <c r="G1141" i="1"/>
  <c r="H1145" i="1"/>
  <c r="H1147" i="1"/>
  <c r="G1148" i="1"/>
  <c r="G1150" i="1"/>
  <c r="H1152" i="1"/>
  <c r="G1157" i="1"/>
  <c r="H1161" i="1"/>
  <c r="H1163" i="1"/>
  <c r="G1164" i="1"/>
  <c r="G1166" i="1"/>
  <c r="H1168" i="1"/>
  <c r="G1173" i="1"/>
  <c r="H1177" i="1"/>
  <c r="H1179" i="1"/>
  <c r="G1188" i="1"/>
  <c r="G1196" i="1"/>
  <c r="G1208" i="1"/>
  <c r="H1210" i="1"/>
  <c r="H1230" i="1"/>
  <c r="G1232" i="1"/>
  <c r="H1246" i="1"/>
  <c r="G1248" i="1"/>
  <c r="G1267" i="1"/>
  <c r="H1304" i="1"/>
  <c r="H316" i="9"/>
  <c r="E333" i="9"/>
  <c r="H1149" i="1"/>
  <c r="H1151" i="1"/>
  <c r="H1156" i="1"/>
  <c r="H1165" i="1"/>
  <c r="H1167" i="1"/>
  <c r="H1172" i="1"/>
  <c r="H1214" i="1"/>
  <c r="G1236" i="1"/>
  <c r="G1252" i="1"/>
  <c r="H1295" i="1"/>
  <c r="G1305" i="1"/>
  <c r="H1340" i="1"/>
  <c r="G1342" i="1"/>
  <c r="G1347" i="1"/>
  <c r="H1351" i="1"/>
  <c r="H1354" i="1"/>
  <c r="G1356" i="1"/>
  <c r="G1358" i="1"/>
  <c r="G1363" i="1"/>
  <c r="H1367" i="1"/>
  <c r="H1370" i="1"/>
  <c r="G1372" i="1"/>
  <c r="G1374" i="1"/>
  <c r="G1379" i="1"/>
  <c r="H1383" i="1"/>
  <c r="H1385" i="1"/>
  <c r="E314" i="9"/>
  <c r="B314" i="9" s="1"/>
  <c r="F204" i="5"/>
  <c r="E307" i="9"/>
  <c r="B307" i="9" s="1"/>
  <c r="H1013" i="1"/>
  <c r="G1013" i="1"/>
  <c r="H1015" i="1"/>
  <c r="G1015" i="1"/>
  <c r="H1191" i="1"/>
  <c r="G1191" i="1"/>
  <c r="H1194" i="1"/>
  <c r="G1194" i="1"/>
  <c r="H1199" i="1"/>
  <c r="G1199" i="1"/>
  <c r="H1202" i="1"/>
  <c r="G1202" i="1"/>
  <c r="H1211" i="1"/>
  <c r="G1211" i="1"/>
  <c r="G1233" i="1"/>
  <c r="H1233" i="1"/>
  <c r="G1249" i="1"/>
  <c r="H1249" i="1"/>
  <c r="G1018" i="1"/>
  <c r="H1026" i="1"/>
  <c r="G1026" i="1"/>
  <c r="H1042" i="1"/>
  <c r="G1042" i="1"/>
  <c r="H1044" i="1"/>
  <c r="G1044" i="1"/>
  <c r="H1046" i="1"/>
  <c r="G1046" i="1"/>
  <c r="H1048" i="1"/>
  <c r="G1048" i="1"/>
  <c r="H1086" i="1"/>
  <c r="G1086" i="1"/>
  <c r="H1088" i="1"/>
  <c r="G1088" i="1"/>
  <c r="H1090" i="1"/>
  <c r="G1090" i="1"/>
  <c r="H1092" i="1"/>
  <c r="G1092" i="1"/>
  <c r="H1215" i="1"/>
  <c r="G1215" i="1"/>
  <c r="G1237" i="1"/>
  <c r="H1237" i="1"/>
  <c r="G1253" i="1"/>
  <c r="H1253" i="1"/>
  <c r="G1341" i="1"/>
  <c r="H1341" i="1"/>
  <c r="G1344" i="1"/>
  <c r="H1344" i="1"/>
  <c r="G1357" i="1"/>
  <c r="H1357" i="1"/>
  <c r="G1360" i="1"/>
  <c r="H1360" i="1"/>
  <c r="G1373" i="1"/>
  <c r="H1373" i="1"/>
  <c r="G1376" i="1"/>
  <c r="H1376" i="1"/>
  <c r="H1014" i="1"/>
  <c r="G1014" i="1"/>
  <c r="H1016" i="1"/>
  <c r="G1016" i="1"/>
  <c r="H1022" i="1"/>
  <c r="G1050" i="1"/>
  <c r="H1056" i="1"/>
  <c r="H1064" i="1"/>
  <c r="H1068" i="1"/>
  <c r="H1072" i="1"/>
  <c r="H1094" i="1"/>
  <c r="H1098" i="1"/>
  <c r="H1102" i="1"/>
  <c r="H1106" i="1"/>
  <c r="H1110" i="1"/>
  <c r="H1114" i="1"/>
  <c r="H1118" i="1"/>
  <c r="H1122" i="1"/>
  <c r="H1188" i="1"/>
  <c r="H1190" i="1"/>
  <c r="G1190" i="1"/>
  <c r="H1195" i="1"/>
  <c r="G1195" i="1"/>
  <c r="H1198" i="1"/>
  <c r="G1198" i="1"/>
  <c r="H1203" i="1"/>
  <c r="G1203" i="1"/>
  <c r="H1219" i="1"/>
  <c r="G1219" i="1"/>
  <c r="G1225" i="1"/>
  <c r="H1225" i="1"/>
  <c r="G1241" i="1"/>
  <c r="H1241" i="1"/>
  <c r="G1258" i="1"/>
  <c r="H1258" i="1"/>
  <c r="H1388" i="1"/>
  <c r="G1388" i="1"/>
  <c r="H1021" i="1"/>
  <c r="H1027" i="1"/>
  <c r="H1030" i="1"/>
  <c r="H1034" i="1"/>
  <c r="H1038" i="1"/>
  <c r="H1043" i="1"/>
  <c r="G1043" i="1"/>
  <c r="H1045" i="1"/>
  <c r="G1045" i="1"/>
  <c r="H1047" i="1"/>
  <c r="G1047" i="1"/>
  <c r="H1049" i="1"/>
  <c r="G1049" i="1"/>
  <c r="H1055" i="1"/>
  <c r="H1063" i="1"/>
  <c r="H1067" i="1"/>
  <c r="H1071" i="1"/>
  <c r="H1087" i="1"/>
  <c r="G1087" i="1"/>
  <c r="H1089" i="1"/>
  <c r="G1089" i="1"/>
  <c r="H1091" i="1"/>
  <c r="G1091" i="1"/>
  <c r="H1097" i="1"/>
  <c r="H1101" i="1"/>
  <c r="H1105" i="1"/>
  <c r="H1109" i="1"/>
  <c r="H1113" i="1"/>
  <c r="H1117" i="1"/>
  <c r="H1121" i="1"/>
  <c r="H1142" i="1"/>
  <c r="H1146" i="1"/>
  <c r="H1150" i="1"/>
  <c r="H1154" i="1"/>
  <c r="H1158" i="1"/>
  <c r="H1162" i="1"/>
  <c r="H1166" i="1"/>
  <c r="H1170" i="1"/>
  <c r="H1174" i="1"/>
  <c r="H1178" i="1"/>
  <c r="H1187" i="1"/>
  <c r="G1229" i="1"/>
  <c r="H1229" i="1"/>
  <c r="G1245" i="1"/>
  <c r="H1245" i="1"/>
  <c r="G1303" i="1"/>
  <c r="H1303" i="1"/>
  <c r="G1350" i="1"/>
  <c r="H1350" i="1"/>
  <c r="G1366" i="1"/>
  <c r="H1366" i="1"/>
  <c r="G1382" i="1"/>
  <c r="H1382" i="1"/>
  <c r="G1306" i="1"/>
  <c r="H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G1353" i="1"/>
  <c r="H1353" i="1"/>
  <c r="G1369" i="1"/>
  <c r="H1369" i="1"/>
  <c r="G1041" i="1"/>
  <c r="H1193" i="1"/>
  <c r="H1197" i="1"/>
  <c r="H1205" i="1"/>
  <c r="H1209" i="1"/>
  <c r="H1213" i="1"/>
  <c r="H1217" i="1"/>
  <c r="H1221" i="1"/>
  <c r="G1227" i="1"/>
  <c r="G1231" i="1"/>
  <c r="G1235" i="1"/>
  <c r="G1239" i="1"/>
  <c r="G1243" i="1"/>
  <c r="G1247" i="1"/>
  <c r="G1251" i="1"/>
  <c r="G1256" i="1"/>
  <c r="H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2" i="1"/>
  <c r="H1302" i="1"/>
  <c r="G1349" i="1"/>
  <c r="H1349" i="1"/>
  <c r="G1365" i="1"/>
  <c r="H1365" i="1"/>
  <c r="G1381" i="1"/>
  <c r="H1381" i="1"/>
  <c r="H1192" i="1"/>
  <c r="H1196" i="1"/>
  <c r="H1200" i="1"/>
  <c r="H1204" i="1"/>
  <c r="G1206"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G1254" i="1"/>
  <c r="H1257" i="1"/>
  <c r="H1266"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G1345" i="1"/>
  <c r="H1345" i="1"/>
  <c r="H1346" i="1"/>
  <c r="H1356" i="1"/>
  <c r="G1361" i="1"/>
  <c r="H1361" i="1"/>
  <c r="H1362" i="1"/>
  <c r="H1372" i="1"/>
  <c r="G1377" i="1"/>
  <c r="H1377" i="1"/>
  <c r="H1378" i="1"/>
  <c r="H1262" i="1"/>
  <c r="G1304" i="1"/>
  <c r="G1264" i="1"/>
  <c r="E313" i="9"/>
  <c r="B313" i="9" s="1"/>
  <c r="H1384" i="1"/>
  <c r="H1387" i="1"/>
  <c r="E323" i="9"/>
  <c r="B323" i="9" s="1"/>
  <c r="G1024" i="1"/>
  <c r="E305" i="9"/>
  <c r="B305" i="9" s="1"/>
  <c r="E317" i="9"/>
  <c r="E325" i="9"/>
  <c r="B325" i="9" s="1"/>
  <c r="E327" i="9"/>
  <c r="B327" i="9" s="1"/>
  <c r="E340" i="9"/>
  <c r="B340" i="9" s="1"/>
  <c r="F341" i="9"/>
  <c r="B341" i="9" s="1"/>
  <c r="G1384" i="1"/>
  <c r="G1387" i="1"/>
  <c r="G1385" i="1"/>
  <c r="G1339" i="1"/>
  <c r="H1260" i="1"/>
  <c r="G1263" i="1"/>
  <c r="G1262" i="1"/>
  <c r="E255" i="5"/>
  <c r="D1259" i="1" s="1"/>
  <c r="H1264" i="1"/>
  <c r="H1265" i="1"/>
  <c r="E303" i="9"/>
  <c r="B303" i="9" s="1"/>
  <c r="G1085" i="1"/>
  <c r="G1057" i="1"/>
  <c r="H1057" i="1"/>
  <c r="H1050" i="1"/>
  <c r="H1040" i="1"/>
  <c r="H1024" i="1"/>
  <c r="H1025" i="1"/>
  <c r="H1018" i="1"/>
  <c r="G636" i="1"/>
  <c r="G302" i="1"/>
  <c r="G301" i="1"/>
  <c r="E46" i="9"/>
  <c r="B46" i="9" s="1"/>
  <c r="G651" i="1"/>
  <c r="E26" i="9"/>
  <c r="B26" i="9" s="1"/>
  <c r="G648" i="1"/>
  <c r="G647" i="1"/>
  <c r="G646" i="1"/>
  <c r="G649" i="1"/>
  <c r="F656" i="4"/>
  <c r="E360" i="4"/>
  <c r="D355" i="1" s="1"/>
  <c r="G422" i="1"/>
  <c r="G298" i="1"/>
  <c r="H421" i="1"/>
  <c r="D212" i="1"/>
  <c r="G213" i="1"/>
  <c r="G197" i="1"/>
  <c r="D190" i="1"/>
  <c r="G190" i="1" s="1"/>
  <c r="G193" i="1"/>
  <c r="G192" i="1"/>
  <c r="E53" i="9"/>
  <c r="B53" i="9" s="1"/>
  <c r="G181" i="1"/>
  <c r="D174" i="1"/>
  <c r="G166" i="1"/>
  <c r="H161" i="1"/>
  <c r="F160" i="4"/>
  <c r="B237" i="9"/>
  <c r="G155" i="1"/>
  <c r="G150" i="1"/>
  <c r="G151" i="1"/>
  <c r="G136" i="1"/>
  <c r="H147" i="1"/>
  <c r="G133" i="1"/>
  <c r="G130" i="1"/>
  <c r="G131" i="1"/>
  <c r="G132" i="1"/>
  <c r="G108" i="1"/>
  <c r="H108" i="1"/>
  <c r="E106" i="4"/>
  <c r="D102" i="1" s="1"/>
  <c r="G66" i="1"/>
  <c r="H64" i="1"/>
  <c r="E34" i="9"/>
  <c r="B34" i="9" s="1"/>
  <c r="H1505" i="1"/>
  <c r="G1405" i="1"/>
  <c r="G1409" i="1"/>
  <c r="G1413" i="1"/>
  <c r="G1417" i="1"/>
  <c r="G1424" i="1"/>
  <c r="G1428" i="1"/>
  <c r="C1432" i="1"/>
  <c r="G1436" i="1"/>
  <c r="G1440" i="1"/>
  <c r="G1444" i="1"/>
  <c r="G1448" i="1"/>
  <c r="G1452" i="1"/>
  <c r="G1456" i="1"/>
  <c r="G1460" i="1"/>
  <c r="G1464" i="1"/>
  <c r="G1468" i="1"/>
  <c r="G1472" i="1"/>
  <c r="G1476" i="1"/>
  <c r="G1480" i="1"/>
  <c r="G1484" i="1"/>
  <c r="H1486" i="1"/>
  <c r="H1490" i="1"/>
  <c r="H1494" i="1"/>
  <c r="H1498" i="1"/>
  <c r="H1502" i="1"/>
  <c r="H1504" i="1"/>
  <c r="H1508" i="1"/>
  <c r="H1512" i="1"/>
  <c r="H1514" i="1"/>
  <c r="H1516" i="1"/>
  <c r="H1520" i="1"/>
  <c r="H1522" i="1"/>
  <c r="H1524" i="1"/>
  <c r="H1526" i="1"/>
  <c r="H1528" i="1"/>
  <c r="H1530" i="1"/>
  <c r="H1532" i="1"/>
  <c r="H1534" i="1"/>
  <c r="H1536" i="1"/>
  <c r="E35" i="6"/>
  <c r="H1421" i="1"/>
  <c r="H1425" i="1"/>
  <c r="H1429" i="1"/>
  <c r="C1431" i="1"/>
  <c r="H1433" i="1"/>
  <c r="H1437" i="1"/>
  <c r="G1439" i="1"/>
  <c r="H1441" i="1"/>
  <c r="H1445" i="1"/>
  <c r="H1449" i="1"/>
  <c r="H1453" i="1"/>
  <c r="H1457" i="1"/>
  <c r="H1461" i="1"/>
  <c r="H1465" i="1"/>
  <c r="H1469" i="1"/>
  <c r="H1473" i="1"/>
  <c r="H1477" i="1"/>
  <c r="H1481" i="1"/>
  <c r="G1487" i="1"/>
  <c r="G1491" i="1"/>
  <c r="G1495" i="1"/>
  <c r="G1499" i="1"/>
  <c r="G1505" i="1"/>
  <c r="G1509" i="1"/>
  <c r="F36" i="6"/>
  <c r="G1403" i="1"/>
  <c r="H1404" i="1"/>
  <c r="G1407" i="1"/>
  <c r="H1408" i="1"/>
  <c r="G1411" i="1"/>
  <c r="H1412" i="1"/>
  <c r="G1415" i="1"/>
  <c r="H1416" i="1"/>
  <c r="G1419" i="1"/>
  <c r="H1420" i="1"/>
  <c r="G1422" i="1"/>
  <c r="G1426" i="1"/>
  <c r="G1430" i="1"/>
  <c r="G1434" i="1"/>
  <c r="G1438" i="1"/>
  <c r="G1442" i="1"/>
  <c r="G1446" i="1"/>
  <c r="H1448" i="1"/>
  <c r="G1450" i="1"/>
  <c r="H1452" i="1"/>
  <c r="G1454" i="1"/>
  <c r="H1456" i="1"/>
  <c r="G1458" i="1"/>
  <c r="H1460" i="1"/>
  <c r="G1462" i="1"/>
  <c r="H1464" i="1"/>
  <c r="G1466" i="1"/>
  <c r="H1468" i="1"/>
  <c r="G1470" i="1"/>
  <c r="H1472" i="1"/>
  <c r="G1474" i="1"/>
  <c r="H1476" i="1"/>
  <c r="G1478" i="1"/>
  <c r="H1480" i="1"/>
  <c r="G1482" i="1"/>
  <c r="H1484" i="1"/>
  <c r="G1486" i="1"/>
  <c r="H1488" i="1"/>
  <c r="G1490" i="1"/>
  <c r="H1492" i="1"/>
  <c r="G1494" i="1"/>
  <c r="H1496" i="1"/>
  <c r="G1498" i="1"/>
  <c r="H1500" i="1"/>
  <c r="G1502" i="1"/>
  <c r="G1504" i="1"/>
  <c r="H1506" i="1"/>
  <c r="G1508" i="1"/>
  <c r="H1513" i="1"/>
  <c r="H1515" i="1"/>
  <c r="H1517" i="1"/>
  <c r="H1519" i="1"/>
  <c r="H1521" i="1"/>
  <c r="H1523" i="1"/>
  <c r="H1527" i="1"/>
  <c r="H1529" i="1"/>
  <c r="H1531" i="1"/>
  <c r="H1533" i="1"/>
  <c r="H1535" i="1"/>
  <c r="H28" i="3"/>
  <c r="E89" i="6"/>
  <c r="D1485" i="1" s="1"/>
  <c r="F107" i="6"/>
  <c r="F130" i="6"/>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C1503" i="1"/>
  <c r="G1604" i="1"/>
  <c r="H1605" i="1"/>
  <c r="H1587" i="1"/>
  <c r="D6" i="8"/>
  <c r="C1583" i="1" s="1"/>
  <c r="H1583" i="1" s="1"/>
  <c r="E5" i="7"/>
  <c r="D1539" i="1"/>
  <c r="G1540" i="1"/>
  <c r="G1541" i="1"/>
  <c r="I1541" i="1" s="1"/>
  <c r="J1541" i="1"/>
  <c r="E6" i="4"/>
  <c r="D3" i="1"/>
  <c r="J1579" i="1"/>
  <c r="H1579" i="1"/>
  <c r="H1635" i="1"/>
  <c r="G1635" i="1"/>
  <c r="H1643" i="1"/>
  <c r="G1643" i="1"/>
  <c r="H1651" i="1"/>
  <c r="G1651" i="1"/>
  <c r="H1659" i="1"/>
  <c r="G1659" i="1"/>
  <c r="H1667" i="1"/>
  <c r="G1667" i="1"/>
  <c r="H1675" i="1"/>
  <c r="G1675" i="1"/>
  <c r="H1683" i="1"/>
  <c r="G1683" i="1"/>
  <c r="D125" i="4"/>
  <c r="F126" i="4"/>
  <c r="J1542" i="1"/>
  <c r="J1544" i="1"/>
  <c r="J1548" i="1"/>
  <c r="J1552" i="1"/>
  <c r="J1558" i="1"/>
  <c r="G1561" i="1"/>
  <c r="I1561" i="1" s="1"/>
  <c r="G1563" i="1"/>
  <c r="G1571" i="1"/>
  <c r="H1571" i="1"/>
  <c r="H1574" i="1"/>
  <c r="G1574" i="1"/>
  <c r="I1574" i="1" s="1"/>
  <c r="I1576" i="1"/>
  <c r="G1579" i="1"/>
  <c r="G1586" i="1"/>
  <c r="G1594" i="1"/>
  <c r="G1602" i="1"/>
  <c r="G1610" i="1"/>
  <c r="G1618" i="1"/>
  <c r="G1633" i="1"/>
  <c r="H1633" i="1"/>
  <c r="G1641" i="1"/>
  <c r="H1641" i="1"/>
  <c r="G1649" i="1"/>
  <c r="H1649" i="1"/>
  <c r="G1657" i="1"/>
  <c r="H1657" i="1"/>
  <c r="G1665" i="1"/>
  <c r="H1665" i="1"/>
  <c r="G1673" i="1"/>
  <c r="H1673" i="1"/>
  <c r="G1681" i="1"/>
  <c r="H1681" i="1"/>
  <c r="G1542" i="1"/>
  <c r="I1542" i="1" s="1"/>
  <c r="G1544" i="1"/>
  <c r="I1544" i="1" s="1"/>
  <c r="G1546" i="1"/>
  <c r="I1546" i="1" s="1"/>
  <c r="G1551" i="1"/>
  <c r="I1551" i="1" s="1"/>
  <c r="G1555" i="1"/>
  <c r="G1556" i="1"/>
  <c r="G1557" i="1"/>
  <c r="I1557" i="1" s="1"/>
  <c r="J1561" i="1"/>
  <c r="G1565" i="1"/>
  <c r="I1565" i="1" s="1"/>
  <c r="J1565" i="1"/>
  <c r="G1567" i="1"/>
  <c r="H1567" i="1"/>
  <c r="G1580" i="1"/>
  <c r="I1580" i="1" s="1"/>
  <c r="H1580" i="1"/>
  <c r="G1623" i="1"/>
  <c r="H1630" i="1"/>
  <c r="G1630" i="1"/>
  <c r="H1638" i="1"/>
  <c r="G1638" i="1"/>
  <c r="H1646" i="1"/>
  <c r="G1646" i="1"/>
  <c r="H1654" i="1"/>
  <c r="G1654" i="1"/>
  <c r="H1662" i="1"/>
  <c r="G1662" i="1"/>
  <c r="H1670" i="1"/>
  <c r="G1670" i="1"/>
  <c r="H1678" i="1"/>
  <c r="G1678" i="1"/>
  <c r="H1546" i="1"/>
  <c r="G1547" i="1"/>
  <c r="H1548" i="1"/>
  <c r="I1548" i="1" s="1"/>
  <c r="G1550" i="1"/>
  <c r="I1550" i="1" s="1"/>
  <c r="J1550" i="1"/>
  <c r="H1552" i="1"/>
  <c r="I1552" i="1" s="1"/>
  <c r="G1554" i="1"/>
  <c r="I1554" i="1" s="1"/>
  <c r="J1554" i="1"/>
  <c r="H1558" i="1"/>
  <c r="I1558" i="1" s="1"/>
  <c r="G1560" i="1"/>
  <c r="I1560" i="1" s="1"/>
  <c r="J1560" i="1"/>
  <c r="G1562" i="1"/>
  <c r="I1562" i="1" s="1"/>
  <c r="J1562" i="1"/>
  <c r="H1570" i="1"/>
  <c r="G1570" i="1"/>
  <c r="I1570" i="1" s="1"/>
  <c r="G1572" i="1"/>
  <c r="H1572" i="1"/>
  <c r="G1575" i="1"/>
  <c r="H1575" i="1"/>
  <c r="G1591" i="1"/>
  <c r="G1599" i="1"/>
  <c r="G1607" i="1"/>
  <c r="G1615" i="1"/>
  <c r="F44" i="4"/>
  <c r="D43" i="4"/>
  <c r="J1578" i="1"/>
  <c r="G1686" i="1"/>
  <c r="D7" i="4"/>
  <c r="G224" i="9"/>
  <c r="E224" i="9" s="1"/>
  <c r="B224" i="9" s="1"/>
  <c r="G202" i="9"/>
  <c r="E202" i="9" s="1"/>
  <c r="B202" i="9" s="1"/>
  <c r="G216" i="9"/>
  <c r="E216" i="9" s="1"/>
  <c r="B216" i="9" s="1"/>
  <c r="G221" i="9"/>
  <c r="E221" i="9" s="1"/>
  <c r="B221" i="9" s="1"/>
  <c r="F135" i="4"/>
  <c r="G201" i="9"/>
  <c r="E201" i="9" s="1"/>
  <c r="B201" i="9" s="1"/>
  <c r="F170" i="4"/>
  <c r="D164" i="4"/>
  <c r="D230" i="4"/>
  <c r="E262" i="4"/>
  <c r="D258" i="1" s="1"/>
  <c r="F431" i="4"/>
  <c r="G1569" i="1"/>
  <c r="I1569" i="1" s="1"/>
  <c r="J1569" i="1"/>
  <c r="G1573" i="1"/>
  <c r="I1573" i="1" s="1"/>
  <c r="J1573" i="1"/>
  <c r="G1577" i="1"/>
  <c r="G1582" i="1"/>
  <c r="H1585" i="1"/>
  <c r="G1590" i="1"/>
  <c r="H1593" i="1"/>
  <c r="G1598" i="1"/>
  <c r="H1601" i="1"/>
  <c r="G1606" i="1"/>
  <c r="H1609" i="1"/>
  <c r="G1614" i="1"/>
  <c r="H1617" i="1"/>
  <c r="H1625" i="1"/>
  <c r="F112" i="4"/>
  <c r="D106" i="4"/>
  <c r="F314" i="4"/>
  <c r="D309" i="4"/>
  <c r="F361" i="4"/>
  <c r="D373" i="4"/>
  <c r="E571" i="4"/>
  <c r="D565" i="1" s="1"/>
  <c r="F585" i="4"/>
  <c r="D584" i="4"/>
  <c r="F13" i="5"/>
  <c r="D12" i="5"/>
  <c r="E119" i="5"/>
  <c r="D1124" i="1" s="1"/>
  <c r="F118" i="6"/>
  <c r="D114" i="6"/>
  <c r="F6" i="6"/>
  <c r="D5" i="6"/>
  <c r="D44" i="8"/>
  <c r="D153" i="4"/>
  <c r="F154" i="4"/>
  <c r="E164" i="4"/>
  <c r="D221" i="4"/>
  <c r="E230" i="4"/>
  <c r="D226" i="1" s="1"/>
  <c r="F263" i="4"/>
  <c r="D262" i="4"/>
  <c r="F427" i="4"/>
  <c r="D648" i="4"/>
  <c r="E536" i="4"/>
  <c r="D571" i="4"/>
  <c r="F572" i="4"/>
  <c r="F256" i="5"/>
  <c r="D255" i="5"/>
  <c r="E321" i="4"/>
  <c r="D316" i="1" s="1"/>
  <c r="E647" i="4"/>
  <c r="D641" i="1" s="1"/>
  <c r="E466" i="4"/>
  <c r="D460" i="1" s="1"/>
  <c r="G180" i="9"/>
  <c r="F529" i="4"/>
  <c r="G210" i="9"/>
  <c r="E210" i="9" s="1"/>
  <c r="B210" i="9" s="1"/>
  <c r="D597" i="4"/>
  <c r="F71" i="5"/>
  <c r="F203" i="5"/>
  <c r="D219" i="5"/>
  <c r="D177" i="5" s="1"/>
  <c r="D89" i="6"/>
  <c r="B27" i="9"/>
  <c r="B31" i="9"/>
  <c r="B35" i="9"/>
  <c r="B39" i="9"/>
  <c r="B43" i="9"/>
  <c r="B47" i="9"/>
  <c r="B51" i="9"/>
  <c r="B55" i="9"/>
  <c r="B62" i="9"/>
  <c r="E71" i="9"/>
  <c r="B71" i="9" s="1"/>
  <c r="B94" i="9"/>
  <c r="E103" i="9"/>
  <c r="B103" i="9" s="1"/>
  <c r="B126" i="9"/>
  <c r="E135" i="9"/>
  <c r="B135" i="9" s="1"/>
  <c r="G185" i="9"/>
  <c r="E185" i="9" s="1"/>
  <c r="B185" i="9" s="1"/>
  <c r="G193" i="9"/>
  <c r="E193" i="9" s="1"/>
  <c r="B193" i="9" s="1"/>
  <c r="G300" i="9"/>
  <c r="E300" i="9" s="1"/>
  <c r="B300" i="9" s="1"/>
  <c r="F581" i="4"/>
  <c r="G198" i="9"/>
  <c r="E198" i="9" s="1"/>
  <c r="B198" i="9" s="1"/>
  <c r="F19" i="5"/>
  <c r="E69" i="5"/>
  <c r="G315" i="9"/>
  <c r="E315" i="9" s="1"/>
  <c r="B315" i="9" s="1"/>
  <c r="G316" i="9"/>
  <c r="E316" i="9" s="1"/>
  <c r="B316" i="9" s="1"/>
  <c r="F150" i="5"/>
  <c r="F252" i="5"/>
  <c r="G346" i="9"/>
  <c r="E346" i="9" s="1"/>
  <c r="D51" i="8"/>
  <c r="B69" i="9"/>
  <c r="E88" i="9"/>
  <c r="B88" i="9" s="1"/>
  <c r="B101" i="9"/>
  <c r="E120" i="9"/>
  <c r="B120" i="9" s="1"/>
  <c r="B133" i="9"/>
  <c r="E152" i="9"/>
  <c r="B152" i="9" s="1"/>
  <c r="G156" i="9"/>
  <c r="E156" i="9" s="1"/>
  <c r="B156" i="9" s="1"/>
  <c r="F263" i="9"/>
  <c r="B263" i="9" s="1"/>
  <c r="G181" i="9"/>
  <c r="E181" i="9" s="1"/>
  <c r="B181" i="9" s="1"/>
  <c r="G189" i="9"/>
  <c r="E189" i="9" s="1"/>
  <c r="B189" i="9" s="1"/>
  <c r="G205" i="9"/>
  <c r="E205" i="9" s="1"/>
  <c r="B205" i="9" s="1"/>
  <c r="D49" i="4"/>
  <c r="E202" i="4"/>
  <c r="D198" i="1" s="1"/>
  <c r="D273" i="4"/>
  <c r="F426" i="4"/>
  <c r="D522" i="4"/>
  <c r="D536" i="4"/>
  <c r="E584" i="4"/>
  <c r="D578" i="1" s="1"/>
  <c r="D647" i="4"/>
  <c r="E12" i="5"/>
  <c r="F35" i="5"/>
  <c r="D70" i="5"/>
  <c r="F136" i="5"/>
  <c r="D135" i="5"/>
  <c r="E5" i="6"/>
  <c r="G296" i="9"/>
  <c r="E296" i="9" s="1"/>
  <c r="B296" i="9" s="1"/>
  <c r="G194" i="9"/>
  <c r="E194" i="9" s="1"/>
  <c r="B194" i="9" s="1"/>
  <c r="G190" i="9"/>
  <c r="E190" i="9" s="1"/>
  <c r="B190" i="9" s="1"/>
  <c r="G186" i="9"/>
  <c r="E186" i="9" s="1"/>
  <c r="B186" i="9" s="1"/>
  <c r="G182" i="9"/>
  <c r="E182" i="9" s="1"/>
  <c r="B182" i="9" s="1"/>
  <c r="E25" i="9"/>
  <c r="B25" i="9" s="1"/>
  <c r="E29" i="9"/>
  <c r="B29" i="9" s="1"/>
  <c r="E33" i="9"/>
  <c r="B33" i="9" s="1"/>
  <c r="E37" i="9"/>
  <c r="B37" i="9" s="1"/>
  <c r="E41" i="9"/>
  <c r="B41" i="9" s="1"/>
  <c r="E45" i="9"/>
  <c r="B45" i="9" s="1"/>
  <c r="E49" i="9"/>
  <c r="B49" i="9" s="1"/>
  <c r="H179" i="9"/>
  <c r="G219" i="9"/>
  <c r="E219" i="9" s="1"/>
  <c r="B219" i="9" s="1"/>
  <c r="D88" i="5"/>
  <c r="E337" i="9"/>
  <c r="B337" i="9" s="1"/>
  <c r="H310" i="9"/>
  <c r="G310" i="9"/>
  <c r="H309" i="9"/>
  <c r="E309" i="9" s="1"/>
  <c r="B309" i="9" s="1"/>
  <c r="H308" i="9"/>
  <c r="E308" i="9" s="1"/>
  <c r="B308" i="9" s="1"/>
  <c r="M228" i="9"/>
  <c r="G226" i="9"/>
  <c r="E226" i="9" s="1"/>
  <c r="B226" i="9" s="1"/>
  <c r="G222" i="9"/>
  <c r="E222" i="9" s="1"/>
  <c r="B222" i="9" s="1"/>
  <c r="G218" i="9"/>
  <c r="E218" i="9" s="1"/>
  <c r="B218"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G301" i="9"/>
  <c r="E301" i="9" s="1"/>
  <c r="B301" i="9" s="1"/>
  <c r="L228" i="9"/>
  <c r="G225" i="9"/>
  <c r="E225" i="9" s="1"/>
  <c r="B225" i="9" s="1"/>
  <c r="G217" i="9"/>
  <c r="E217" i="9" s="1"/>
  <c r="B217" i="9" s="1"/>
  <c r="G208" i="9"/>
  <c r="E208" i="9" s="1"/>
  <c r="B208"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223" i="9"/>
  <c r="E223" i="9" s="1"/>
  <c r="B223" i="9" s="1"/>
  <c r="G220" i="9"/>
  <c r="E220" i="9" s="1"/>
  <c r="B220" i="9" s="1"/>
  <c r="G215" i="9"/>
  <c r="E215" i="9" s="1"/>
  <c r="B215" i="9" s="1"/>
  <c r="G212" i="9"/>
  <c r="E212" i="9" s="1"/>
  <c r="B212"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I10" i="9"/>
  <c r="E168" i="9"/>
  <c r="B168" i="9" s="1"/>
  <c r="G213" i="9"/>
  <c r="E213" i="9" s="1"/>
  <c r="B213" i="9" s="1"/>
  <c r="F271" i="9"/>
  <c r="B271" i="9" s="1"/>
  <c r="G302" i="9"/>
  <c r="E302" i="9" s="1"/>
  <c r="B302" i="9" s="1"/>
  <c r="F235" i="9"/>
  <c r="B235" i="9" s="1"/>
  <c r="F243" i="9"/>
  <c r="B243" i="9" s="1"/>
  <c r="B250" i="9"/>
  <c r="F251" i="9"/>
  <c r="B251" i="9" s="1"/>
  <c r="B258" i="9"/>
  <c r="F259" i="9"/>
  <c r="B259" i="9" s="1"/>
  <c r="B266" i="9"/>
  <c r="F267" i="9"/>
  <c r="B267" i="9" s="1"/>
  <c r="B274" i="9"/>
  <c r="B282" i="9"/>
  <c r="B290" i="9"/>
  <c r="F232" i="9"/>
  <c r="B232" i="9" s="1"/>
  <c r="F240" i="9"/>
  <c r="B240" i="9" s="1"/>
  <c r="E320" i="9"/>
  <c r="B320" i="9" s="1"/>
  <c r="E324" i="9"/>
  <c r="B324" i="9" s="1"/>
  <c r="E328" i="9"/>
  <c r="B328" i="9" s="1"/>
  <c r="E332" i="9"/>
  <c r="B332" i="9" s="1"/>
  <c r="F231" i="9"/>
  <c r="B231" i="9" s="1"/>
  <c r="F239" i="9"/>
  <c r="B239" i="9" s="1"/>
  <c r="B245" i="9"/>
  <c r="B249" i="9"/>
  <c r="B253" i="9"/>
  <c r="B257" i="9"/>
  <c r="B261" i="9"/>
  <c r="B265" i="9"/>
  <c r="B269" i="9"/>
  <c r="B273" i="9"/>
  <c r="B277" i="9"/>
  <c r="B281" i="9"/>
  <c r="B285" i="9"/>
  <c r="B289" i="9"/>
  <c r="E312" i="9"/>
  <c r="B312" i="9" s="1"/>
  <c r="B317" i="9"/>
  <c r="B321" i="9"/>
  <c r="B329" i="9"/>
  <c r="B333" i="9"/>
  <c r="G1201" i="1" l="1"/>
  <c r="H339" i="9"/>
  <c r="H1201" i="1"/>
  <c r="E310" i="9"/>
  <c r="B310" i="9" s="1"/>
  <c r="G336" i="9"/>
  <c r="F178" i="5"/>
  <c r="C1182" i="1"/>
  <c r="G1185" i="1"/>
  <c r="H1185" i="1"/>
  <c r="G338" i="9"/>
  <c r="E338" i="9" s="1"/>
  <c r="B338" i="9" s="1"/>
  <c r="C1207" i="1"/>
  <c r="G1301" i="1"/>
  <c r="H1301" i="1"/>
  <c r="H336" i="9"/>
  <c r="D1182" i="1"/>
  <c r="G1182" i="1" s="1"/>
  <c r="F296" i="5"/>
  <c r="C1300" i="1"/>
  <c r="E251" i="5"/>
  <c r="E176" i="5" s="1"/>
  <c r="D1180" i="1" s="1"/>
  <c r="F228" i="9"/>
  <c r="B228" i="9" s="1"/>
  <c r="H212" i="1"/>
  <c r="G212" i="1"/>
  <c r="H190" i="1"/>
  <c r="H174" i="1"/>
  <c r="G174" i="1"/>
  <c r="I28" i="3"/>
  <c r="D1431" i="1"/>
  <c r="G1432" i="1"/>
  <c r="H1432" i="1"/>
  <c r="G1431" i="1"/>
  <c r="H1431" i="1"/>
  <c r="H1503" i="1"/>
  <c r="G1503" i="1"/>
  <c r="G1583" i="1"/>
  <c r="H1539" i="1"/>
  <c r="G1539" i="1"/>
  <c r="I33" i="3"/>
  <c r="D1538" i="1"/>
  <c r="I27" i="3"/>
  <c r="D1401" i="1"/>
  <c r="F70" i="5"/>
  <c r="D69" i="5"/>
  <c r="C1075" i="1"/>
  <c r="F273" i="4"/>
  <c r="C269" i="1"/>
  <c r="I23" i="3"/>
  <c r="D1074" i="1"/>
  <c r="E180" i="9"/>
  <c r="B180" i="9" s="1"/>
  <c r="F255" i="5"/>
  <c r="C1259" i="1"/>
  <c r="F571" i="4"/>
  <c r="C565" i="1"/>
  <c r="F262" i="4"/>
  <c r="C258" i="1"/>
  <c r="E152" i="4"/>
  <c r="D160" i="1"/>
  <c r="F12" i="5"/>
  <c r="D7" i="5"/>
  <c r="C1017" i="1"/>
  <c r="F202" i="4"/>
  <c r="F177" i="5"/>
  <c r="H24" i="3"/>
  <c r="C1181" i="1"/>
  <c r="D535" i="4"/>
  <c r="F536" i="4"/>
  <c r="C530" i="1"/>
  <c r="H198" i="1"/>
  <c r="G198" i="1"/>
  <c r="F89" i="6"/>
  <c r="C1485" i="1"/>
  <c r="F597" i="4"/>
  <c r="C591" i="1"/>
  <c r="H460" i="1"/>
  <c r="G460" i="1"/>
  <c r="E535" i="4"/>
  <c r="D530" i="1"/>
  <c r="D141" i="6"/>
  <c r="F5" i="6"/>
  <c r="H27" i="3"/>
  <c r="C1401" i="1"/>
  <c r="I24" i="3"/>
  <c r="H19" i="9"/>
  <c r="E19" i="9" s="1"/>
  <c r="B19" i="9" s="1"/>
  <c r="D1181" i="1"/>
  <c r="E430" i="4"/>
  <c r="F309" i="4"/>
  <c r="D308" i="4"/>
  <c r="C304" i="1"/>
  <c r="F43" i="4"/>
  <c r="C39" i="1"/>
  <c r="I1575" i="1"/>
  <c r="I1567" i="1"/>
  <c r="F125" i="4"/>
  <c r="C121" i="1"/>
  <c r="F135" i="5"/>
  <c r="C1140" i="1"/>
  <c r="E7" i="5"/>
  <c r="D1017" i="1"/>
  <c r="F522" i="4"/>
  <c r="C516" i="1"/>
  <c r="C45" i="1"/>
  <c r="F49" i="4"/>
  <c r="C1628" i="1"/>
  <c r="D45" i="8"/>
  <c r="G339" i="9"/>
  <c r="E339" i="9" s="1"/>
  <c r="B339" i="9" s="1"/>
  <c r="F219" i="5"/>
  <c r="C1223" i="1"/>
  <c r="D251" i="5"/>
  <c r="D176" i="5" s="1"/>
  <c r="F648" i="4"/>
  <c r="C642" i="1"/>
  <c r="G24" i="9"/>
  <c r="H24" i="9"/>
  <c r="F153" i="4"/>
  <c r="C149" i="1"/>
  <c r="D152" i="4"/>
  <c r="F584" i="4"/>
  <c r="C578" i="1"/>
  <c r="F373" i="4"/>
  <c r="C368" i="1"/>
  <c r="F230" i="4"/>
  <c r="C226" i="1"/>
  <c r="F88" i="5"/>
  <c r="C1093" i="1"/>
  <c r="F647" i="4"/>
  <c r="C641" i="1"/>
  <c r="B346" i="9"/>
  <c r="E345" i="9"/>
  <c r="I10" i="3" s="1"/>
  <c r="G316" i="1"/>
  <c r="H316" i="1"/>
  <c r="F221" i="4"/>
  <c r="C217" i="1"/>
  <c r="K1481" i="9"/>
  <c r="G344" i="9"/>
  <c r="E344" i="9" s="1"/>
  <c r="B344" i="9" s="1"/>
  <c r="I39" i="3"/>
  <c r="C1621" i="1"/>
  <c r="F114" i="6"/>
  <c r="H30" i="3"/>
  <c r="C1510" i="1"/>
  <c r="H1124" i="1"/>
  <c r="G1124" i="1"/>
  <c r="D360" i="4"/>
  <c r="F106" i="4"/>
  <c r="C102" i="1"/>
  <c r="D430" i="4"/>
  <c r="F164" i="4"/>
  <c r="C160" i="1"/>
  <c r="F7" i="4"/>
  <c r="D6" i="4"/>
  <c r="C3" i="1"/>
  <c r="E308" i="4"/>
  <c r="I1579" i="1"/>
  <c r="I17" i="3"/>
  <c r="E422" i="4"/>
  <c r="D2" i="1"/>
  <c r="G1207" i="1" l="1"/>
  <c r="H1207" i="1"/>
  <c r="H1182" i="1"/>
  <c r="H1300" i="1"/>
  <c r="G1300" i="1"/>
  <c r="E336" i="9"/>
  <c r="B336" i="9" s="1"/>
  <c r="I25" i="3"/>
  <c r="D1255" i="1"/>
  <c r="H1538" i="1"/>
  <c r="G1538" i="1"/>
  <c r="H3" i="1"/>
  <c r="G3" i="1"/>
  <c r="D418" i="4"/>
  <c r="F360" i="4"/>
  <c r="C355" i="1"/>
  <c r="G641" i="1"/>
  <c r="H641" i="1"/>
  <c r="H45" i="1"/>
  <c r="G45" i="1"/>
  <c r="F308" i="4"/>
  <c r="D417" i="4"/>
  <c r="C303" i="1"/>
  <c r="G269" i="1"/>
  <c r="H269" i="1"/>
  <c r="D300" i="4"/>
  <c r="F6" i="4"/>
  <c r="H17" i="3"/>
  <c r="D422" i="4"/>
  <c r="C2" i="1"/>
  <c r="F251" i="5"/>
  <c r="C1255" i="1"/>
  <c r="H25" i="3"/>
  <c r="I40" i="3"/>
  <c r="C1622" i="1"/>
  <c r="G343" i="9"/>
  <c r="E343" i="9" s="1"/>
  <c r="G516" i="1"/>
  <c r="H516" i="1"/>
  <c r="H1140" i="1"/>
  <c r="G1140" i="1"/>
  <c r="G121" i="1"/>
  <c r="H121" i="1"/>
  <c r="H39" i="1"/>
  <c r="G39" i="1"/>
  <c r="E640" i="4"/>
  <c r="D634" i="1" s="1"/>
  <c r="D529" i="1"/>
  <c r="H1181" i="1"/>
  <c r="G1181" i="1"/>
  <c r="H565" i="1"/>
  <c r="G565" i="1"/>
  <c r="H226" i="1"/>
  <c r="G226" i="1"/>
  <c r="I22" i="3"/>
  <c r="E6" i="5"/>
  <c r="D1012" i="1"/>
  <c r="G591" i="1"/>
  <c r="H591" i="1"/>
  <c r="D640" i="4"/>
  <c r="F535" i="4"/>
  <c r="C529" i="1"/>
  <c r="F176" i="5"/>
  <c r="C1180" i="1"/>
  <c r="D639" i="4"/>
  <c r="F430" i="4"/>
  <c r="C424" i="1"/>
  <c r="G102" i="1"/>
  <c r="H102" i="1"/>
  <c r="G1621" i="1"/>
  <c r="H1621" i="1"/>
  <c r="H11" i="3"/>
  <c r="H217" i="1"/>
  <c r="G217" i="1"/>
  <c r="H1093" i="1"/>
  <c r="G1093" i="1"/>
  <c r="H368" i="1"/>
  <c r="G368" i="1"/>
  <c r="D299" i="4"/>
  <c r="F152" i="4"/>
  <c r="H18" i="3"/>
  <c r="C148" i="1"/>
  <c r="E24" i="9"/>
  <c r="H1223" i="1"/>
  <c r="G1223" i="1"/>
  <c r="H1628" i="1"/>
  <c r="G1628" i="1"/>
  <c r="E639" i="4"/>
  <c r="D633" i="1" s="1"/>
  <c r="D424" i="1"/>
  <c r="H1485" i="1"/>
  <c r="G1485" i="1"/>
  <c r="H530" i="1"/>
  <c r="G530" i="1"/>
  <c r="H1017" i="1"/>
  <c r="G1017" i="1"/>
  <c r="I18" i="3"/>
  <c r="E299" i="4"/>
  <c r="D148" i="1"/>
  <c r="H1075" i="1"/>
  <c r="G1075" i="1"/>
  <c r="H578" i="1"/>
  <c r="G578" i="1"/>
  <c r="E643" i="4"/>
  <c r="D417" i="1"/>
  <c r="E417" i="4"/>
  <c r="D412" i="1" s="1"/>
  <c r="D303" i="1"/>
  <c r="E418" i="4"/>
  <c r="D413" i="1" s="1"/>
  <c r="G160" i="1"/>
  <c r="H160" i="1"/>
  <c r="H149" i="1"/>
  <c r="G149" i="1"/>
  <c r="H642" i="1"/>
  <c r="G642" i="1"/>
  <c r="H304" i="1"/>
  <c r="G304" i="1"/>
  <c r="H1401" i="1"/>
  <c r="G1401" i="1"/>
  <c r="H31" i="3"/>
  <c r="C1537" i="1"/>
  <c r="F7" i="5"/>
  <c r="D6" i="5"/>
  <c r="H22" i="3"/>
  <c r="C1012" i="1"/>
  <c r="H258" i="1"/>
  <c r="G258" i="1"/>
  <c r="H1259" i="1"/>
  <c r="G1259" i="1"/>
  <c r="F69" i="5"/>
  <c r="H23" i="3"/>
  <c r="C1074" i="1"/>
  <c r="H1012" i="1" l="1"/>
  <c r="G1012" i="1"/>
  <c r="H148" i="1"/>
  <c r="G148" i="1"/>
  <c r="G303" i="1"/>
  <c r="H303" i="1"/>
  <c r="D637" i="1"/>
  <c r="E301" i="4"/>
  <c r="D297" i="1" s="1"/>
  <c r="E423" i="4"/>
  <c r="D295" i="1"/>
  <c r="E300" i="4"/>
  <c r="D296" i="1" s="1"/>
  <c r="F639" i="4"/>
  <c r="C633" i="1"/>
  <c r="F422" i="4"/>
  <c r="D643" i="4"/>
  <c r="C417" i="1"/>
  <c r="F417" i="4"/>
  <c r="C412" i="1"/>
  <c r="F418" i="4"/>
  <c r="C413" i="1"/>
  <c r="N3" i="9"/>
  <c r="H1180" i="1"/>
  <c r="G1180" i="1"/>
  <c r="F640" i="4"/>
  <c r="C634" i="1"/>
  <c r="H299" i="9"/>
  <c r="D1011" i="1"/>
  <c r="E342" i="9"/>
  <c r="I11" i="3" s="1"/>
  <c r="B343" i="9"/>
  <c r="H1255" i="1"/>
  <c r="G1255" i="1"/>
  <c r="H529" i="1"/>
  <c r="G529" i="1"/>
  <c r="H2" i="1"/>
  <c r="G2" i="1"/>
  <c r="C296" i="1"/>
  <c r="H1074" i="1"/>
  <c r="G1074" i="1"/>
  <c r="G299" i="9"/>
  <c r="G306" i="9"/>
  <c r="E306" i="9" s="1"/>
  <c r="B306" i="9" s="1"/>
  <c r="F6" i="5"/>
  <c r="C1011" i="1"/>
  <c r="B24" i="9"/>
  <c r="D301" i="4"/>
  <c r="D423" i="4"/>
  <c r="F299" i="4"/>
  <c r="C295" i="1"/>
  <c r="H424" i="1"/>
  <c r="G424" i="1"/>
  <c r="H1622" i="1"/>
  <c r="G1622" i="1"/>
  <c r="G355" i="1"/>
  <c r="H355" i="1"/>
  <c r="E299" i="9" l="1"/>
  <c r="B299" i="9" s="1"/>
  <c r="F300" i="4"/>
  <c r="H634" i="1"/>
  <c r="G634" i="1"/>
  <c r="H412" i="1"/>
  <c r="G412" i="1"/>
  <c r="H296" i="1"/>
  <c r="G296" i="1"/>
  <c r="G20" i="9"/>
  <c r="D425" i="4"/>
  <c r="F423" i="4"/>
  <c r="D644" i="4"/>
  <c r="C418" i="1"/>
  <c r="H8" i="3"/>
  <c r="H1011" i="1"/>
  <c r="G1011" i="1"/>
  <c r="D424" i="4"/>
  <c r="H295" i="1"/>
  <c r="G295" i="1"/>
  <c r="F301" i="4"/>
  <c r="C297" i="1"/>
  <c r="H413" i="1"/>
  <c r="G413" i="1"/>
  <c r="H417" i="1"/>
  <c r="G417" i="1"/>
  <c r="H633" i="1"/>
  <c r="G633" i="1"/>
  <c r="E425" i="4"/>
  <c r="D420" i="1" s="1"/>
  <c r="E644" i="4"/>
  <c r="D418" i="1"/>
  <c r="E424" i="4"/>
  <c r="D419" i="1" s="1"/>
  <c r="F643" i="4"/>
  <c r="C637" i="1"/>
  <c r="H637" i="1" l="1"/>
  <c r="G637" i="1"/>
  <c r="D646" i="4"/>
  <c r="F644" i="4"/>
  <c r="C638" i="1"/>
  <c r="D645" i="4"/>
  <c r="M3" i="9"/>
  <c r="F425" i="4"/>
  <c r="C420" i="1"/>
  <c r="E646" i="4"/>
  <c r="D638" i="1"/>
  <c r="E645" i="4"/>
  <c r="H297" i="1"/>
  <c r="G297" i="1"/>
  <c r="F424" i="4"/>
  <c r="C419" i="1"/>
  <c r="H418" i="1"/>
  <c r="G418" i="1"/>
  <c r="E650" i="4" l="1"/>
  <c r="D640" i="1"/>
  <c r="H334" i="9"/>
  <c r="G334" i="9"/>
  <c r="D650" i="4"/>
  <c r="F646" i="4"/>
  <c r="C640" i="1"/>
  <c r="H419" i="1"/>
  <c r="G419" i="1"/>
  <c r="H420" i="1"/>
  <c r="G420" i="1"/>
  <c r="D649" i="4"/>
  <c r="F645" i="4"/>
  <c r="C639" i="1"/>
  <c r="G297" i="9"/>
  <c r="E297" i="9" s="1"/>
  <c r="B297" i="9" s="1"/>
  <c r="E649" i="4"/>
  <c r="D639" i="1"/>
  <c r="G638" i="1"/>
  <c r="H638" i="1"/>
  <c r="E334" i="9" l="1"/>
  <c r="B334" i="9" s="1"/>
  <c r="I19" i="3"/>
  <c r="D643" i="1"/>
  <c r="F649" i="4"/>
  <c r="H19" i="3"/>
  <c r="C643" i="1"/>
  <c r="H640" i="1"/>
  <c r="G640" i="1"/>
  <c r="H639" i="1"/>
  <c r="G639" i="1"/>
  <c r="H7" i="3"/>
  <c r="F650" i="4"/>
  <c r="H20" i="3"/>
  <c r="C644" i="1"/>
  <c r="I20" i="3"/>
  <c r="D644" i="1"/>
  <c r="E298" i="9" l="1"/>
  <c r="I8" i="3" s="1"/>
  <c r="H644" i="1"/>
  <c r="G644" i="1"/>
  <c r="J3" i="9"/>
  <c r="G643" i="1"/>
  <c r="H643" i="1"/>
  <c r="G295" i="9" l="1"/>
  <c r="L293" i="9"/>
  <c r="F293" i="9" s="1"/>
  <c r="H295" i="9"/>
  <c r="G22" i="9"/>
  <c r="M16" i="9"/>
  <c r="L15" i="9"/>
  <c r="G21" i="9"/>
  <c r="H17" i="9"/>
  <c r="H22" i="9"/>
  <c r="M15" i="9"/>
  <c r="H21" i="9"/>
  <c r="I17" i="9"/>
  <c r="G16" i="9"/>
  <c r="G15" i="9"/>
  <c r="H15" i="9"/>
  <c r="G17" i="9"/>
  <c r="H16" i="9"/>
  <c r="L16" i="9"/>
  <c r="J17" i="9"/>
  <c r="F16" i="9" l="1"/>
  <c r="E295" i="9"/>
  <c r="B295" i="9" s="1"/>
  <c r="E21" i="9"/>
  <c r="B21" i="9" s="1"/>
  <c r="F15" i="9"/>
  <c r="E16" i="9"/>
  <c r="E15" i="9"/>
  <c r="B293" i="9"/>
  <c r="F23" i="9"/>
  <c r="E17" i="9"/>
  <c r="B17" i="9" s="1"/>
  <c r="E22" i="9"/>
  <c r="B22" i="9" s="1"/>
  <c r="E23" i="9"/>
  <c r="I7" i="3" s="1"/>
  <c r="B16" i="9" l="1"/>
  <c r="F14" i="9"/>
  <c r="F3" i="9" s="1"/>
  <c r="B15" i="9"/>
  <c r="E115" i="6"/>
  <c r="E114" i="6" s="1"/>
  <c r="G348" i="9" l="1"/>
  <c r="E348" i="9" s="1"/>
  <c r="I30" i="3"/>
  <c r="D1510" i="1"/>
  <c r="E141" i="6"/>
  <c r="D1511" i="1"/>
  <c r="D1537" i="1" l="1"/>
  <c r="F141" i="6"/>
  <c r="H20" i="9"/>
  <c r="E20" i="9" s="1"/>
  <c r="B20" i="9" s="1"/>
  <c r="I31" i="3"/>
  <c r="H9" i="3"/>
  <c r="G1510" i="1"/>
  <c r="H1510" i="1"/>
  <c r="G1511" i="1"/>
  <c r="H1511" i="1"/>
  <c r="E347" i="9"/>
  <c r="B348" i="9"/>
  <c r="K3" i="9" l="1"/>
  <c r="I9" i="3"/>
  <c r="H1537" i="1"/>
  <c r="G1537" i="1"/>
  <c r="I7" i="9" l="1"/>
  <c r="I11" i="9"/>
  <c r="G18" i="9"/>
  <c r="J7" i="9"/>
  <c r="I5" i="9"/>
  <c r="I6" i="9"/>
  <c r="K8" i="9"/>
  <c r="K10" i="9"/>
  <c r="J5" i="9"/>
  <c r="K5" i="9"/>
  <c r="K9" i="9"/>
  <c r="J11" i="9"/>
  <c r="J9" i="9"/>
  <c r="K11" i="9"/>
  <c r="K7" i="9"/>
  <c r="K12" i="9"/>
  <c r="J13" i="9"/>
  <c r="I9" i="9"/>
  <c r="K13" i="9"/>
  <c r="J6" i="9"/>
  <c r="I12" i="9"/>
  <c r="I8" i="9"/>
  <c r="J12" i="9"/>
  <c r="J8" i="9"/>
  <c r="J10" i="9"/>
  <c r="K6" i="9"/>
  <c r="I13" i="9"/>
  <c r="H18" i="9"/>
  <c r="E13" i="9" l="1"/>
  <c r="B13" i="9" s="1"/>
  <c r="E9" i="9"/>
  <c r="B9" i="9" s="1"/>
  <c r="E18" i="9"/>
  <c r="E8" i="9"/>
  <c r="B8" i="9" s="1"/>
  <c r="E6" i="9"/>
  <c r="B6" i="9" s="1"/>
  <c r="E11" i="9"/>
  <c r="B11" i="9" s="1"/>
  <c r="E10" i="9"/>
  <c r="B10" i="9" s="1"/>
  <c r="E12" i="9"/>
  <c r="B12" i="9" s="1"/>
  <c r="E5" i="9"/>
  <c r="E7" i="9"/>
  <c r="B7" i="9" s="1"/>
  <c r="B5" i="9" l="1"/>
  <c r="E4" i="9"/>
  <c r="B18" i="9"/>
  <c r="E14" i="9"/>
  <c r="I13" i="3" s="1"/>
  <c r="E3" i="9" l="1"/>
</calcChain>
</file>

<file path=xl/sharedStrings.xml><?xml version="1.0" encoding="utf-8"?>
<sst xmlns="http://schemas.openxmlformats.org/spreadsheetml/2006/main" count="4733" uniqueCount="3657">
  <si>
    <t>Obveznik:</t>
  </si>
  <si>
    <t>46181 - KNJIŽNICA JURJA BARAKOVIĆA RAŽANAC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</si>
  <si>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</si>
  <si>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</si>
  <si>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</si>
  <si>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</si>
  <si>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</si>
  <si>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</si>
  <si>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</si>
  <si>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</si>
  <si>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</si>
  <si>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</si>
  <si>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</si>
  <si>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</si>
  <si>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</si>
  <si>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</si>
  <si>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</si>
  <si>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</si>
  <si>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</si>
  <si>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</si>
  <si>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</si>
  <si>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</si>
  <si>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</si>
  <si>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</si>
  <si>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</si>
  <si>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</si>
  <si>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</si>
  <si>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</si>
  <si>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</si>
  <si>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</si>
  <si>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</si>
  <si>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</si>
  <si>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</si>
  <si>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</si>
  <si>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</si>
  <si>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</si>
  <si>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</si>
  <si>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</si>
  <si>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</si>
  <si>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</si>
  <si>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</si>
  <si>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</si>
  <si>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</si>
  <si>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</si>
  <si>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</si>
  <si>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</si>
  <si>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</si>
  <si>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</si>
  <si>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</si>
  <si>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</si>
  <si>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</si>
  <si>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</si>
  <si>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</si>
  <si>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</si>
  <si>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</si>
  <si>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</si>
  <si>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</si>
  <si>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</si>
  <si>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</si>
  <si>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</si>
  <si>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</si>
  <si>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</si>
  <si>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</si>
  <si>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</si>
  <si>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</si>
  <si>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</si>
  <si>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</si>
  <si>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</si>
  <si>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</si>
  <si>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</si>
  <si>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</si>
  <si>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</si>
  <si>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</si>
  <si>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</si>
  <si>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</si>
  <si>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</si>
  <si>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</si>
  <si>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</si>
  <si>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</si>
  <si>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</si>
  <si>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</si>
  <si>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</si>
  <si>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</si>
  <si>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</si>
  <si>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</si>
  <si>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</si>
  <si>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</si>
  <si>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</si>
  <si>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</si>
  <si>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</si>
  <si>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</si>
  <si>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</si>
  <si>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</si>
  <si>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</si>
  <si>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</si>
  <si>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</si>
  <si>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</si>
  <si>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</si>
  <si>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</si>
  <si>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</si>
  <si>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</si>
  <si>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</si>
  <si>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</si>
  <si>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</si>
  <si>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</si>
  <si>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</si>
  <si>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</si>
  <si>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</si>
  <si>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</si>
  <si>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</si>
  <si>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</si>
  <si>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</si>
  <si>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</si>
  <si>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</si>
  <si>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</si>
  <si>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</si>
  <si>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</si>
  <si>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</si>
  <si>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</si>
  <si>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</si>
  <si>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</si>
  <si>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</si>
  <si>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</si>
  <si>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</si>
  <si>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</si>
  <si>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</si>
  <si>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</si>
  <si>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</si>
  <si>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</si>
  <si>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</si>
  <si>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</si>
  <si>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</si>
  <si>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</si>
  <si>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</si>
  <si>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</si>
  <si>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</si>
  <si>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</si>
  <si>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</si>
  <si>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</si>
  <si>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</si>
  <si>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</si>
  <si>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</si>
  <si>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</si>
  <si>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</si>
  <si>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</si>
  <si>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</si>
  <si>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</si>
  <si>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</si>
  <si>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</si>
  <si>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</si>
  <si>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</si>
  <si>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</si>
  <si>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</si>
  <si>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</si>
  <si>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</si>
  <si>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</si>
  <si>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</si>
  <si>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</si>
  <si>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</si>
  <si>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</si>
  <si>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</si>
  <si>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</si>
  <si>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</si>
  <si>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</si>
  <si>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</si>
  <si>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</si>
  <si>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</si>
  <si>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</si>
  <si>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</si>
  <si>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</si>
  <si>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</si>
  <si>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</si>
  <si>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</si>
  <si>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</si>
  <si>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</si>
  <si>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</si>
  <si>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</si>
  <si>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</si>
  <si>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</si>
  <si>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</si>
  <si>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</si>
  <si>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</si>
  <si>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</si>
  <si>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</si>
  <si>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</si>
  <si>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</si>
  <si>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</si>
  <si>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</si>
  <si>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</si>
  <si>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</si>
  <si>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</si>
  <si>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</si>
  <si>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</si>
  <si>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</si>
  <si>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</si>
  <si>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</si>
  <si>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</si>
  <si>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</si>
  <si>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</si>
  <si>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</si>
  <si>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</si>
  <si>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</si>
  <si>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</si>
  <si>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</si>
  <si>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</si>
  <si>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</si>
  <si>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</si>
  <si>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</si>
  <si>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</si>
  <si>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</si>
  <si>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</si>
  <si>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</si>
  <si>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</si>
  <si>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</si>
  <si>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</si>
  <si>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</si>
  <si>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</si>
  <si>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</si>
  <si>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</si>
  <si>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</si>
  <si>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</si>
  <si>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</si>
  <si>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</si>
  <si>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</si>
  <si>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</si>
  <si>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</si>
  <si>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</si>
  <si>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</si>
  <si>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</si>
  <si>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</si>
  <si>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</si>
  <si>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</si>
  <si>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</si>
  <si>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</si>
  <si>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</si>
  <si>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</si>
  <si>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</si>
  <si>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</si>
  <si>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</si>
  <si>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</si>
  <si>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</si>
  <si>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</si>
  <si>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</si>
  <si>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</si>
  <si>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</si>
  <si>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</si>
  <si>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</si>
  <si>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</si>
  <si>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</si>
  <si>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</si>
  <si>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</si>
  <si>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</si>
  <si>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</si>
  <si>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</si>
  <si>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</si>
  <si>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</si>
  <si>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</si>
  <si>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</si>
  <si>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</si>
  <si>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</si>
  <si>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</si>
  <si>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</si>
  <si>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</si>
  <si>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</si>
  <si>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</si>
  <si>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</si>
  <si>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</si>
  <si>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</si>
  <si>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</si>
  <si>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</si>
  <si>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</si>
  <si>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</si>
  <si>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</si>
  <si>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</si>
  <si>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</si>
  <si>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</si>
  <si>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</si>
  <si>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</si>
  <si>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</si>
  <si>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</si>
  <si>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</si>
  <si>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</si>
  <si>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</si>
  <si>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</si>
  <si>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</si>
  <si>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</si>
  <si>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</si>
  <si>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</si>
  <si>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</si>
  <si>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</si>
  <si>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</si>
  <si>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</si>
  <si>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</si>
  <si>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</si>
  <si>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</si>
  <si>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</si>
  <si>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</si>
  <si>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</si>
  <si>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</si>
  <si>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</si>
  <si>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</si>
  <si>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</si>
  <si>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</si>
  <si>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</si>
  <si>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</si>
  <si>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</si>
  <si>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</si>
  <si>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</si>
  <si>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</si>
  <si>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</si>
  <si>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</si>
  <si>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</si>
  <si>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</si>
  <si>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</si>
  <si>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</si>
  <si>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</si>
  <si>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</si>
  <si>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</si>
  <si>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</si>
  <si>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</si>
  <si>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</si>
  <si>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</si>
  <si>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</si>
  <si>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</si>
  <si>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</si>
  <si>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</si>
  <si>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</si>
  <si>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</si>
  <si>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</si>
  <si>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</si>
  <si>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</si>
  <si>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</si>
  <si>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</si>
  <si>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</si>
  <si>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</si>
  <si>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</si>
  <si>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</si>
  <si>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</si>
  <si>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</si>
  <si>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</si>
  <si>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</si>
  <si>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</si>
  <si>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</si>
  <si>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</si>
  <si>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</si>
  <si>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</si>
  <si>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</si>
  <si>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</si>
  <si>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</si>
  <si>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</si>
  <si>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</si>
  <si>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</si>
  <si>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</si>
  <si>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</si>
  <si>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</si>
  <si>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</si>
  <si>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</si>
  <si>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</si>
  <si>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</si>
  <si>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</si>
  <si>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</si>
  <si>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</si>
  <si>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</si>
  <si>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</si>
  <si>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</si>
  <si>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</si>
  <si>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</si>
  <si>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</si>
  <si>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</si>
  <si>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</si>
  <si>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</si>
  <si>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</si>
  <si>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</si>
  <si>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</si>
  <si>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</si>
  <si>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</si>
  <si>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</si>
  <si>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</si>
  <si>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</si>
  <si>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</si>
  <si>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</si>
  <si>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</si>
  <si>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</si>
  <si>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</si>
  <si>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</si>
  <si>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</si>
  <si>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</si>
  <si>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</si>
  <si>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</si>
  <si>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</si>
  <si>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</si>
  <si>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</si>
  <si>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</si>
  <si>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</si>
  <si>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</si>
  <si>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</si>
  <si>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</si>
  <si>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</si>
  <si>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</si>
  <si>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</si>
  <si>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</si>
  <si>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</si>
  <si>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</si>
  <si>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</si>
  <si>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</si>
  <si>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</si>
  <si>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</si>
  <si>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</si>
  <si>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</si>
  <si>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</si>
  <si>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</si>
  <si>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</si>
  <si>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</si>
  <si>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</si>
  <si>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</si>
  <si>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</si>
  <si>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</si>
  <si>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</si>
  <si>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</si>
  <si>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</si>
  <si>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</si>
  <si>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</si>
  <si>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</si>
  <si>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</si>
  <si>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</si>
  <si>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</si>
  <si>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</si>
  <si>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</si>
  <si>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</si>
  <si>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</si>
  <si>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</si>
  <si>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</si>
  <si>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</si>
  <si>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</si>
  <si>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</si>
  <si>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</si>
  <si>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</si>
  <si>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</si>
  <si>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</si>
  <si>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</si>
  <si>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</si>
  <si>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</si>
  <si>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</si>
  <si>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</si>
  <si>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</si>
  <si>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</si>
  <si>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</si>
  <si>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</si>
  <si>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</si>
  <si>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</si>
  <si>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</si>
  <si>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</si>
  <si>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</si>
  <si>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</si>
  <si>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</si>
  <si>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</si>
  <si>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</si>
  <si>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</si>
  <si>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</si>
  <si>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</si>
  <si>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</si>
  <si>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</si>
  <si>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</si>
  <si>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</si>
  <si>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</si>
  <si>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</si>
  <si>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</si>
  <si>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</si>
  <si>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</si>
  <si>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</si>
  <si>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</si>
  <si>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</si>
  <si>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</si>
  <si>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</si>
  <si>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</si>
  <si>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</si>
  <si>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</si>
  <si>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</si>
  <si>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</si>
  <si>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</si>
  <si>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</si>
  <si>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</si>
  <si>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</si>
  <si>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</si>
  <si>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</si>
  <si>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</si>
  <si>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</si>
  <si>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</si>
  <si>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</si>
  <si>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</si>
  <si>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</si>
  <si>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</si>
  <si>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</si>
  <si>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</si>
  <si>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</si>
  <si>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</si>
  <si>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</si>
  <si>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</si>
  <si>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</si>
  <si>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</si>
  <si>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</si>
  <si>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</si>
  <si>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</si>
  <si>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</si>
  <si>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</si>
  <si>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</si>
  <si>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</si>
  <si>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</si>
  <si>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</si>
  <si>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</si>
  <si>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</si>
  <si>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</si>
  <si>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</si>
  <si>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</si>
  <si>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</si>
  <si>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</si>
  <si>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</si>
  <si>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</si>
  <si>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</si>
  <si>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</si>
  <si>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</si>
  <si>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</si>
  <si>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</si>
  <si>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</si>
  <si>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</si>
  <si>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</si>
  <si>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</si>
  <si>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</si>
  <si>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</si>
  <si>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</si>
  <si>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</si>
  <si>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</si>
  <si>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</si>
  <si>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</si>
  <si>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</si>
  <si>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</si>
  <si>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</si>
  <si>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</si>
  <si>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</si>
  <si>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</si>
  <si>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</si>
  <si>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</si>
  <si>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</si>
  <si>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</si>
  <si>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</si>
  <si>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</si>
  <si>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</si>
  <si>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</si>
  <si>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</si>
  <si>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</si>
  <si>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</si>
  <si>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</si>
  <si>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</si>
  <si>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</si>
  <si>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</si>
  <si>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</si>
  <si>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</si>
  <si>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</si>
  <si>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</si>
  <si>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</si>
  <si>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</si>
  <si>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</si>
  <si>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</si>
  <si>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</si>
  <si>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</si>
  <si>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</si>
  <si>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</si>
  <si>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</si>
  <si>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</si>
  <si>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</si>
  <si>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</si>
  <si>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</si>
  <si>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</si>
  <si>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</si>
  <si>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</si>
  <si>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</si>
  <si>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</si>
  <si>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</si>
  <si>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</si>
  <si>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</si>
  <si>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</si>
  <si>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</si>
  <si>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</si>
  <si>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</si>
  <si>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</si>
  <si>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</si>
  <si>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</si>
  <si>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</si>
  <si>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</si>
  <si>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</si>
  <si>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</si>
  <si>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</si>
  <si>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</si>
  <si>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</si>
  <si>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</si>
  <si>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</si>
  <si>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</si>
  <si>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</si>
  <si>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</si>
  <si>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</si>
  <si>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</si>
  <si>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</si>
  <si>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</si>
  <si>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</si>
  <si>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</si>
  <si>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</si>
  <si>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</si>
  <si>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</si>
  <si>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</si>
  <si>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</si>
  <si>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</si>
  <si>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</si>
  <si>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</si>
  <si>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</si>
  <si>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</si>
  <si>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</si>
  <si>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</si>
  <si>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</si>
  <si>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</si>
  <si>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</si>
  <si>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</si>
  <si>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</si>
  <si>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</si>
  <si>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</si>
  <si>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</si>
  <si>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</si>
  <si>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</si>
  <si>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</si>
  <si>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</si>
  <si>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</si>
  <si>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</si>
  <si>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</si>
  <si>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</si>
  <si>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</si>
  <si>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</si>
  <si>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</si>
  <si>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</si>
  <si>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</si>
  <si>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</si>
  <si>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</si>
  <si>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</si>
  <si>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</si>
  <si>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</si>
  <si>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</si>
  <si>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</si>
  <si>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</si>
  <si>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</si>
  <si>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</si>
  <si>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</si>
  <si>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</si>
  <si>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</si>
  <si>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</si>
  <si>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</si>
  <si>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</si>
  <si>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</si>
  <si>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</si>
  <si>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</si>
  <si>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</si>
  <si>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</si>
  <si>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</si>
  <si>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</si>
  <si>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</si>
  <si>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</si>
  <si>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</si>
  <si>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</si>
  <si>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</si>
  <si>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</si>
  <si>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</si>
  <si>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</si>
  <si>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</si>
  <si>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</si>
  <si>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</si>
  <si>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</si>
  <si>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</si>
  <si>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</si>
  <si>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</si>
  <si>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</si>
  <si>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</si>
  <si>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</si>
  <si>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</si>
  <si>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</si>
  <si>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</si>
  <si>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</si>
  <si>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</si>
  <si>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</si>
  <si>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</si>
  <si>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</si>
  <si>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</si>
  <si>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</si>
  <si>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</si>
  <si>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</si>
  <si>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</si>
  <si>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</si>
  <si>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</si>
  <si>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</si>
  <si>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</si>
  <si>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</si>
  <si>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</si>
  <si>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</si>
  <si>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</si>
  <si>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</si>
  <si>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</si>
  <si>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</si>
  <si>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</si>
  <si>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</si>
  <si>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</si>
  <si>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</si>
  <si>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</si>
  <si>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</si>
  <si>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</si>
  <si>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</si>
  <si>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</si>
  <si>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</si>
  <si>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</si>
  <si>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</si>
  <si>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</si>
  <si>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</si>
  <si>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</si>
  <si>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</si>
  <si>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</si>
  <si>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</si>
  <si>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</si>
  <si>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</si>
  <si>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</si>
  <si>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</si>
  <si>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</si>
  <si>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</si>
  <si>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</si>
  <si>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</si>
  <si>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</si>
  <si>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</si>
  <si>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</si>
  <si>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</si>
  <si>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</si>
  <si>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</si>
  <si>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</si>
  <si>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</si>
  <si>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</si>
  <si>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</si>
  <si>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</si>
  <si>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</si>
  <si>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</si>
  <si>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</si>
  <si>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</si>
  <si>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</si>
  <si>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</si>
  <si>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</si>
  <si>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</si>
  <si>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</si>
  <si>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</si>
  <si>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</si>
  <si>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</si>
  <si>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</si>
  <si>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</si>
  <si>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</si>
  <si>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</si>
  <si>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</si>
  <si>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</si>
  <si>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</si>
  <si>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</si>
  <si>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</si>
  <si>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</si>
  <si>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</si>
  <si>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</si>
  <si>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</si>
  <si>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</si>
  <si>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</si>
  <si>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</si>
  <si>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</si>
  <si>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</si>
  <si>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</si>
  <si>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</si>
  <si>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</si>
  <si>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</si>
  <si>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</si>
  <si>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</si>
  <si>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</si>
  <si>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</si>
  <si>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</si>
  <si>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</si>
  <si>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</si>
  <si>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</si>
  <si>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</si>
  <si>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</si>
  <si>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</si>
  <si>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</si>
  <si>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</si>
  <si>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</si>
  <si>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</si>
  <si>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</si>
  <si>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</si>
  <si>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</si>
  <si>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</si>
  <si>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</si>
  <si>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</si>
  <si>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</si>
  <si>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</si>
  <si>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</si>
  <si>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</si>
  <si>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</si>
  <si>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</si>
  <si>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</si>
  <si>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</si>
  <si>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</si>
  <si>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</si>
  <si>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</si>
  <si>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</si>
  <si>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</si>
  <si>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</si>
  <si>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</si>
  <si>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</si>
  <si>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</si>
  <si>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</si>
  <si>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</si>
  <si>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</si>
  <si>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</si>
  <si>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</si>
  <si>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</si>
  <si>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</si>
  <si>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</si>
  <si>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</si>
  <si>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</si>
  <si>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</si>
  <si>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</si>
  <si>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</si>
  <si>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</si>
  <si>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</si>
  <si>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</si>
  <si>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</si>
  <si>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</si>
  <si>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</si>
  <si>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</si>
  <si>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</si>
  <si>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</si>
  <si>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</si>
  <si>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</si>
  <si>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</si>
  <si>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</si>
  <si>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</si>
  <si>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</si>
  <si>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</si>
  <si>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</si>
  <si>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</si>
  <si>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</si>
  <si>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</si>
  <si>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</si>
  <si>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</si>
  <si>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</si>
  <si>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</si>
  <si>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</si>
  <si>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</si>
  <si>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</si>
  <si>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</si>
  <si>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</si>
  <si>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</si>
  <si>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</si>
  <si>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</si>
  <si>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</si>
  <si>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</si>
  <si>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</si>
  <si>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</si>
  <si>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</si>
  <si>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</si>
  <si>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</si>
  <si>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</si>
  <si>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</si>
  <si>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</si>
  <si>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</si>
  <si>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</si>
  <si>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</si>
  <si>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</si>
  <si>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</si>
  <si>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</si>
  <si>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</si>
  <si>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</si>
  <si>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</si>
  <si>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</si>
  <si>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</si>
  <si>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</si>
  <si>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</si>
  <si>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</si>
  <si>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</si>
  <si>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</si>
  <si>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</si>
  <si>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</si>
  <si>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</si>
  <si>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</si>
  <si>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</si>
  <si>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</si>
  <si>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</si>
  <si>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</si>
  <si>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</si>
  <si>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</si>
  <si>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</si>
  <si>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</si>
  <si>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</si>
  <si>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</si>
  <si>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</si>
  <si>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</si>
  <si>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</si>
  <si>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</si>
  <si>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</si>
  <si>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</si>
  <si>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</si>
  <si>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</si>
  <si>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</si>
  <si>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</si>
  <si>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</si>
  <si>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</si>
  <si>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</si>
  <si>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</si>
  <si>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</si>
  <si>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</si>
  <si>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</si>
  <si>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</si>
  <si>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</si>
  <si>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</si>
  <si>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</si>
  <si>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</si>
  <si>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</si>
  <si>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</si>
  <si>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</si>
  <si>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</si>
  <si>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</si>
  <si>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</si>
  <si>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</si>
  <si>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</si>
  <si>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</si>
  <si>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</si>
  <si>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</si>
  <si>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</si>
  <si>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</si>
  <si>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</si>
  <si>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</si>
  <si>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</si>
  <si>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</si>
  <si>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</si>
  <si>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</si>
  <si>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</si>
  <si>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</si>
  <si>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</si>
  <si>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</si>
  <si>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</si>
  <si>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</si>
  <si>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</si>
  <si>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</si>
  <si>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</si>
  <si>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</si>
  <si>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</si>
  <si>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</si>
  <si>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</si>
  <si>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</si>
  <si>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</si>
  <si>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</si>
  <si>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</si>
  <si>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</si>
  <si>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</si>
  <si>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</si>
  <si>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</si>
  <si>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</si>
  <si>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</si>
  <si>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</si>
  <si>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</si>
  <si>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</si>
  <si>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</si>
  <si>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</si>
  <si>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</si>
  <si>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</si>
  <si>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</si>
  <si>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</si>
  <si>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</si>
  <si>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</si>
  <si>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</si>
  <si>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</si>
  <si>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</si>
  <si>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</si>
  <si>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</si>
  <si>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</si>
  <si>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</si>
  <si>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</si>
  <si>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</si>
  <si>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</si>
  <si>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</si>
  <si>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</si>
  <si>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</si>
  <si>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</si>
  <si>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</si>
  <si>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</si>
  <si>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</si>
  <si>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</si>
  <si>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</si>
  <si>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</si>
  <si>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</si>
  <si>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</si>
  <si>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</si>
  <si>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</si>
  <si>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</si>
  <si>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</si>
  <si>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</si>
  <si>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</si>
  <si>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</si>
  <si>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</si>
  <si>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</si>
  <si>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</si>
  <si>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</si>
  <si>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</si>
  <si>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</si>
  <si>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</si>
  <si>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</si>
  <si>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</si>
  <si>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</si>
  <si>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</si>
  <si>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</si>
  <si>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</si>
  <si>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</si>
  <si>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</si>
  <si>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</si>
  <si>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</si>
  <si>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</si>
  <si>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</si>
  <si>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</si>
  <si>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</si>
  <si>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</si>
  <si>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</si>
  <si>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</si>
  <si>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</si>
  <si>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</si>
  <si>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</si>
  <si>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</si>
  <si>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</si>
  <si>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</si>
  <si>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</si>
  <si>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</si>
  <si>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</si>
  <si>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</si>
  <si>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</si>
  <si>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</si>
  <si>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</si>
  <si>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</si>
  <si>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</si>
  <si>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</si>
  <si>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</si>
  <si>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</si>
  <si>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</si>
  <si>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</si>
  <si>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</si>
  <si>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</si>
  <si>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</si>
  <si>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</si>
  <si>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</si>
  <si>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</si>
  <si>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</si>
  <si>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</si>
  <si>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</si>
  <si>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</si>
  <si>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</si>
  <si>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</si>
  <si>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</si>
  <si>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</si>
  <si>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</si>
  <si>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</si>
  <si>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</si>
  <si>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</si>
  <si>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</si>
  <si>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</si>
  <si>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</si>
  <si>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</si>
  <si>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</si>
  <si>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</si>
  <si>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</si>
  <si>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</si>
  <si>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</si>
  <si>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</si>
  <si>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</si>
  <si>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</si>
  <si>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</si>
  <si>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</si>
  <si>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</si>
  <si>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</si>
  <si>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</si>
  <si>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</si>
  <si>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</si>
  <si>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</si>
  <si>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</si>
  <si>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</si>
  <si>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</si>
  <si>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</si>
  <si>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</si>
  <si>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</si>
  <si>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</si>
  <si>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</si>
  <si>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</si>
  <si>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</si>
  <si>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</si>
  <si>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</si>
  <si>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</si>
  <si>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</si>
  <si>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</si>
  <si>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</si>
  <si>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</si>
  <si>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</si>
  <si>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</si>
  <si>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</si>
  <si>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</si>
  <si>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</si>
  <si>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</si>
  <si>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</si>
  <si>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</si>
  <si>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</si>
  <si>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</si>
  <si>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</si>
  <si>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</si>
  <si>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</si>
  <si>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</si>
  <si>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</si>
  <si>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</si>
  <si>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</si>
  <si>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</si>
  <si>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</si>
  <si>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</si>
  <si>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</si>
  <si>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</si>
  <si>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</si>
  <si>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</si>
  <si>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</si>
  <si>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</si>
  <si>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</si>
  <si>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</si>
  <si>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</si>
  <si>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</si>
  <si>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</si>
  <si>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</si>
  <si>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</si>
  <si>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</si>
  <si>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</si>
  <si>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</si>
  <si>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</si>
  <si>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</si>
  <si>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</si>
  <si>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</si>
  <si>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</si>
  <si>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</si>
  <si>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</si>
  <si>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</si>
  <si>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</si>
  <si>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</si>
  <si>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</si>
  <si>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</si>
  <si>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</si>
  <si>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</si>
  <si>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</si>
  <si>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</si>
  <si>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</si>
  <si>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</si>
  <si>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</si>
  <si>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</si>
  <si>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</si>
  <si>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</si>
  <si>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</si>
  <si>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</si>
  <si>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</si>
  <si>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</si>
  <si>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</si>
  <si>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</si>
  <si>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</si>
  <si>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</si>
  <si>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</si>
  <si>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</si>
  <si>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</si>
  <si>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</si>
  <si>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</si>
  <si>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</si>
  <si>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</si>
  <si>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</si>
  <si>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</si>
  <si>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</si>
  <si>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</si>
  <si>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</si>
  <si>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</si>
  <si>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</si>
  <si>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</si>
  <si>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</si>
  <si>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</si>
  <si>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</si>
  <si>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</si>
  <si>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</si>
  <si>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</si>
  <si>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</si>
  <si>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</si>
  <si>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</si>
  <si>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</si>
  <si>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</si>
  <si>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</si>
  <si>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</si>
  <si>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</si>
  <si>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</si>
  <si>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</si>
  <si>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</si>
  <si>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</si>
  <si>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</si>
  <si>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</si>
  <si>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</si>
  <si>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</si>
  <si>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</si>
  <si>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</si>
  <si>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</si>
  <si>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</si>
  <si>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</si>
  <si>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</si>
  <si>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</si>
  <si>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</si>
  <si>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</si>
  <si>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</si>
  <si>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</si>
  <si>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</si>
  <si>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</si>
  <si>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</si>
  <si>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</si>
  <si>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</si>
  <si>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</si>
  <si>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</si>
  <si>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</si>
  <si>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</si>
  <si>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</si>
  <si>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</si>
  <si>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</si>
  <si>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</si>
  <si>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</si>
  <si>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</si>
  <si>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</si>
  <si>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</si>
  <si>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</si>
  <si>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</si>
  <si>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</si>
  <si>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</si>
  <si>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</si>
  <si>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</si>
  <si>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</si>
  <si>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</si>
  <si>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</si>
  <si>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</si>
  <si>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</si>
  <si>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</si>
  <si>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</si>
  <si>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</si>
  <si>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</si>
  <si>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</si>
  <si>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</si>
  <si>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</si>
  <si>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</si>
  <si>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</si>
  <si>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</si>
  <si>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</si>
  <si>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</si>
  <si>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</si>
  <si>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</si>
  <si>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</si>
  <si>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</si>
  <si>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</si>
  <si>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</si>
  <si>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</si>
  <si>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</si>
  <si>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</si>
  <si>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</si>
  <si>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</si>
  <si>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</si>
  <si>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</si>
  <si>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</si>
  <si>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</si>
  <si>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</si>
  <si>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</si>
  <si>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</si>
  <si>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</si>
  <si>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</si>
  <si>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</si>
  <si>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</si>
  <si>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</si>
  <si>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</si>
  <si>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</si>
  <si>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</si>
  <si>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</si>
  <si>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</si>
  <si>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</si>
  <si>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</si>
  <si>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</si>
  <si>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</si>
  <si>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</si>
  <si>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</si>
  <si>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</si>
  <si>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</si>
  <si>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</si>
  <si>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</si>
  <si>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</si>
  <si>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</si>
  <si>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</si>
  <si>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</si>
  <si>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</si>
  <si>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</si>
  <si>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</si>
  <si>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</si>
  <si>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</si>
  <si>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</si>
  <si>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</si>
  <si>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</si>
  <si>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</si>
  <si>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</si>
  <si>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</si>
  <si>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</si>
  <si>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</si>
  <si>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</si>
  <si>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</si>
  <si>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</si>
  <si>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</si>
  <si>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</si>
  <si>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</si>
  <si>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</si>
  <si>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</si>
  <si>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</si>
  <si>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</si>
  <si>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</si>
  <si>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</si>
  <si>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</si>
  <si>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</si>
  <si>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</si>
  <si>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</si>
  <si>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</si>
  <si>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</si>
  <si>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</si>
  <si>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</si>
  <si>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</si>
  <si>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</si>
  <si>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</si>
  <si>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</si>
  <si>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</si>
  <si>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</si>
  <si>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</si>
  <si>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</si>
  <si>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</si>
  <si>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</si>
  <si>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</si>
  <si>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</si>
  <si>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</si>
  <si>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</si>
  <si>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</si>
  <si>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</si>
  <si>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</si>
  <si>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</si>
  <si>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</si>
  <si>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</si>
  <si>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</si>
  <si>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</si>
  <si>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</si>
  <si>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</si>
  <si>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</si>
  <si>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</si>
  <si>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</si>
  <si>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</si>
  <si>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</si>
  <si>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</si>
  <si>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</si>
  <si>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</si>
  <si>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</si>
  <si>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</si>
  <si>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</si>
  <si>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</si>
  <si>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</si>
  <si>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</si>
  <si>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</si>
  <si>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</si>
  <si>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</si>
  <si>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</si>
  <si>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</si>
  <si>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</si>
  <si>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</si>
  <si>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</si>
  <si>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</si>
  <si>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</si>
  <si>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</si>
  <si>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</si>
  <si>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</si>
  <si>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</si>
  <si>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</si>
  <si>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</si>
  <si>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</si>
  <si>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</si>
  <si>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</si>
  <si>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</si>
  <si>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</si>
  <si>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</si>
  <si>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</si>
  <si>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</si>
  <si>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</si>
  <si>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</si>
  <si>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</si>
  <si>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</si>
  <si>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</si>
  <si>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</si>
  <si>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</si>
  <si>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</si>
  <si>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</si>
  <si>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</si>
  <si>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</si>
  <si>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</si>
  <si>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</si>
  <si>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</si>
  <si>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</si>
  <si>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</si>
  <si>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</si>
  <si>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</si>
  <si>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</si>
  <si>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</si>
  <si>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</si>
  <si>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</si>
  <si>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</si>
  <si>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</si>
  <si>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</si>
  <si>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</si>
  <si>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</si>
  <si>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</si>
  <si>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</si>
  <si>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</si>
  <si>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</si>
  <si>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</si>
  <si>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</si>
  <si>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</si>
  <si>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</si>
  <si>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</si>
  <si>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</si>
  <si>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</si>
  <si>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</si>
  <si>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</si>
  <si>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</si>
  <si>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</si>
  <si>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</si>
  <si>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</si>
  <si>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</si>
  <si>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</si>
  <si>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</si>
  <si>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</si>
  <si>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</si>
  <si>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</si>
  <si>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</si>
  <si>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</si>
  <si>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</si>
  <si>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</si>
  <si>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</si>
  <si>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</si>
  <si>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</si>
  <si>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</si>
  <si>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</si>
  <si>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</si>
  <si>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</si>
  <si>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</si>
  <si>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</si>
  <si>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</si>
  <si>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</si>
  <si>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</si>
  <si>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</si>
  <si>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</si>
  <si>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</si>
  <si>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</si>
  <si>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</si>
  <si>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</si>
  <si>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</si>
  <si>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</si>
  <si>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</si>
  <si>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</si>
  <si>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</si>
  <si>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</si>
  <si>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</si>
  <si>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</si>
  <si>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</si>
  <si>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</si>
  <si>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</si>
  <si>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</si>
  <si>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</si>
  <si>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</si>
  <si>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</si>
  <si>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</si>
  <si>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</si>
  <si>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</si>
  <si>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</si>
  <si>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</si>
  <si>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</si>
  <si>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</si>
  <si>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</si>
  <si>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</si>
  <si>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</si>
  <si>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</si>
  <si>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</si>
  <si>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</si>
  <si>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</si>
  <si>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</si>
  <si>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</si>
  <si>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</si>
  <si>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</si>
  <si>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</si>
  <si>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</si>
  <si>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</si>
  <si>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</si>
  <si>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</si>
  <si>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</si>
  <si>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</si>
  <si>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</si>
  <si>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</si>
  <si>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</si>
  <si>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</si>
  <si>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</si>
  <si>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</si>
  <si>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</si>
  <si>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</si>
  <si>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</si>
  <si>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</si>
  <si>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</si>
  <si>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</si>
  <si>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</si>
  <si>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</si>
  <si>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</si>
  <si>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</si>
  <si>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</si>
  <si>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</si>
  <si>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</si>
  <si>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</si>
  <si>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</si>
  <si>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</si>
  <si>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</si>
  <si>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</si>
  <si>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</si>
  <si>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</si>
  <si>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</si>
  <si>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</si>
  <si>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</si>
  <si>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</si>
  <si>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</si>
  <si>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</si>
  <si>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</si>
  <si>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</si>
  <si>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</si>
  <si>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</si>
  <si>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</si>
  <si>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</si>
  <si>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</si>
  <si>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</si>
  <si>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</si>
  <si>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</si>
  <si>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</si>
  <si>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</si>
  <si>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</si>
  <si>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</si>
  <si>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</si>
  <si>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</si>
  <si>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</si>
  <si>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</si>
  <si>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</si>
  <si>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</si>
  <si>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</si>
  <si>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</si>
  <si>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</si>
  <si>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</si>
  <si>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</si>
  <si>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</si>
  <si>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</si>
  <si>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</si>
  <si>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</si>
  <si>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</si>
  <si>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</si>
  <si>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</si>
  <si>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</si>
  <si>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</si>
  <si>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</si>
  <si>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</si>
  <si>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</si>
  <si>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</si>
  <si>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</si>
  <si>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</si>
  <si>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</si>
  <si>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</si>
  <si>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</si>
  <si>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</si>
  <si>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</si>
  <si>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</si>
  <si>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</si>
  <si>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</si>
  <si>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</si>
  <si>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</si>
  <si>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</si>
  <si>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</si>
  <si>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</si>
  <si>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</si>
  <si>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</si>
  <si>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</si>
  <si>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</si>
  <si>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</si>
  <si>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</si>
  <si>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</si>
  <si>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</si>
  <si>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</si>
  <si>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</si>
  <si>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</si>
  <si>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</si>
  <si>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</si>
  <si>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</si>
  <si>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</si>
  <si>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</si>
  <si>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</si>
  <si>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</si>
  <si>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</si>
  <si>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</si>
  <si>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</si>
  <si>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</si>
  <si>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</si>
  <si>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</si>
  <si>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</si>
  <si>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</si>
  <si>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</si>
  <si>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</si>
  <si>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</si>
  <si>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</si>
  <si>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</si>
  <si>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</si>
  <si>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</si>
  <si>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</si>
  <si>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</si>
  <si>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</si>
  <si>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</si>
  <si>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</si>
  <si>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</si>
  <si>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</si>
  <si>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</si>
  <si>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</si>
  <si>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</si>
  <si>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</si>
  <si>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</si>
  <si>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</si>
  <si>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</si>
  <si>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</si>
  <si>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</si>
  <si>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</si>
  <si>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</si>
  <si>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</si>
  <si>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</si>
  <si>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</si>
  <si>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</si>
  <si>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</si>
  <si>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</si>
  <si>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</si>
  <si>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</si>
  <si>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</si>
  <si>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</si>
  <si>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</si>
  <si>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</si>
  <si>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</si>
  <si>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</si>
  <si>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</si>
  <si>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</si>
  <si>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</si>
  <si>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</si>
  <si>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</si>
  <si>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</si>
  <si>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</si>
  <si>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</si>
  <si>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</si>
  <si>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</si>
  <si>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</si>
  <si>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</si>
  <si>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</si>
  <si>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</si>
  <si>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</si>
  <si>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</si>
  <si>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</si>
  <si>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</si>
  <si>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</si>
  <si>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</si>
  <si>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</si>
  <si>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</si>
  <si>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</si>
  <si>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</si>
  <si>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</si>
  <si>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</si>
  <si>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</si>
  <si>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</si>
  <si>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</si>
  <si>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</si>
  <si>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</si>
  <si>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</si>
  <si>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</si>
  <si>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</si>
  <si>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</si>
  <si>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</si>
  <si>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</si>
  <si>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</si>
  <si>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</si>
  <si>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</si>
  <si>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</si>
  <si>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</si>
  <si>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</si>
  <si>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</si>
  <si>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</si>
  <si>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</si>
  <si>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</si>
  <si>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</si>
  <si>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</si>
  <si>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</si>
  <si>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</si>
  <si>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</si>
  <si>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</si>
  <si>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</si>
  <si>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</si>
  <si>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</si>
  <si>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</si>
  <si>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</si>
  <si>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</si>
  <si>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</si>
  <si>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</si>
  <si>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</si>
  <si>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</si>
  <si>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</si>
  <si>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</si>
  <si>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</si>
  <si>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</si>
  <si>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</si>
  <si>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</si>
  <si>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</si>
  <si>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</si>
  <si>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</si>
  <si>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</si>
  <si>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</si>
  <si>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</si>
  <si>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</si>
  <si>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</si>
  <si>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</si>
  <si>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</si>
  <si>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</si>
  <si>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</si>
  <si>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</si>
  <si>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</si>
  <si>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</si>
  <si>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</si>
  <si>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</si>
  <si>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</si>
  <si>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</si>
  <si>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</si>
  <si>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</si>
  <si>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</si>
  <si>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</si>
  <si>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</si>
  <si>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</si>
  <si>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</si>
  <si>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</si>
  <si>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</si>
  <si>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</si>
  <si>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</si>
  <si>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</si>
  <si>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</si>
  <si>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</si>
  <si>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</si>
  <si>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</si>
  <si>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</si>
  <si>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</si>
  <si>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</si>
  <si>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</si>
  <si>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</si>
  <si>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</si>
  <si>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</si>
  <si>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</si>
  <si>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</si>
  <si>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</si>
  <si>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</si>
  <si>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</si>
  <si>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</si>
  <si>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</si>
  <si>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</si>
  <si>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</si>
  <si>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</si>
  <si>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</si>
  <si>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</si>
  <si>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</si>
  <si>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</si>
  <si>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</si>
  <si>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</si>
  <si>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</si>
  <si>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</si>
  <si>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</si>
  <si>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</si>
  <si>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</si>
  <si>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</si>
  <si>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</si>
  <si>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</si>
  <si>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</si>
  <si>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</si>
  <si>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</si>
  <si>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</si>
  <si>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</si>
  <si>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</si>
  <si>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</si>
  <si>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</si>
  <si>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</si>
  <si>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</si>
  <si>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</si>
  <si>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</si>
  <si>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</si>
  <si>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</si>
  <si>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</si>
  <si>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</si>
  <si>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</si>
  <si>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</si>
  <si>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</si>
  <si>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</si>
  <si>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</si>
  <si>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</si>
  <si>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</si>
  <si>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</si>
  <si>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</si>
  <si>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</si>
  <si>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</si>
  <si>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</si>
  <si>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</si>
  <si>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</si>
  <si>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</si>
  <si>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</si>
  <si>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</si>
  <si>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</si>
  <si>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</si>
  <si>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</si>
  <si>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</si>
  <si>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</si>
  <si>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</si>
  <si>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</si>
  <si>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</si>
  <si>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</si>
  <si>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</si>
  <si>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</si>
  <si>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</si>
  <si>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</si>
  <si>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</si>
  <si>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</si>
  <si>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</si>
  <si>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</si>
  <si>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</si>
  <si>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</si>
  <si>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</si>
  <si>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</si>
  <si>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</si>
  <si>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</si>
  <si>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</si>
  <si>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</si>
  <si>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</si>
  <si>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</si>
  <si>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</si>
  <si>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</si>
  <si>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</si>
  <si>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</si>
  <si>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</si>
  <si>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</si>
  <si>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</si>
  <si>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</si>
  <si>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</si>
  <si>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</si>
  <si>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</si>
  <si>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</si>
  <si>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</si>
  <si>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</si>
  <si>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</si>
  <si>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</si>
  <si>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</si>
  <si>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</si>
  <si>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</si>
  <si>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</si>
  <si>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</si>
  <si>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</si>
  <si>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</si>
  <si>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</si>
  <si>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</si>
  <si>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</si>
  <si>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</si>
  <si>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</si>
  <si>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</si>
  <si>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</si>
  <si>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</si>
  <si>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</si>
  <si>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</si>
  <si>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</si>
  <si>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</si>
  <si>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</si>
  <si>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</si>
  <si>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</si>
  <si>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</si>
  <si>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</si>
  <si>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</si>
  <si>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</si>
  <si>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</si>
  <si>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</si>
  <si>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</si>
  <si>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</si>
  <si>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</si>
  <si>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</si>
  <si>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</si>
  <si>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</si>
  <si>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</si>
  <si>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</si>
  <si>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</si>
  <si>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</si>
  <si>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</si>
  <si>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</si>
  <si>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</si>
  <si>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</si>
  <si>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</si>
  <si>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</si>
  <si>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</si>
  <si>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</si>
  <si>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</si>
  <si>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</si>
  <si>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</si>
  <si>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</si>
  <si>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</si>
  <si>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</si>
  <si>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</si>
  <si>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</si>
  <si>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</si>
  <si>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</si>
  <si>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</si>
  <si>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</si>
  <si>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</si>
  <si>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</si>
  <si>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</si>
  <si>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</si>
  <si>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</si>
  <si>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</si>
  <si>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</si>
  <si>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</si>
  <si>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</si>
  <si>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</si>
  <si>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</si>
  <si>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</si>
  <si>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</si>
  <si>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</si>
  <si>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</si>
  <si>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</si>
  <si>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</si>
  <si>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</si>
  <si>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</si>
  <si>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</si>
  <si>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</si>
  <si>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</si>
  <si>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</si>
  <si>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</si>
  <si>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</si>
  <si>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</si>
  <si>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</si>
  <si>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</si>
  <si>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</si>
  <si>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</si>
  <si>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</si>
  <si>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</si>
  <si>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</si>
  <si>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</si>
  <si>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</si>
  <si>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</si>
  <si>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</si>
  <si>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</si>
  <si>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</si>
  <si>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</si>
  <si>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</si>
  <si>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</si>
  <si>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</si>
  <si>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</si>
  <si>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</si>
  <si>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</si>
  <si>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</si>
  <si>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</si>
  <si>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</si>
  <si>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</si>
  <si>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</si>
  <si>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</si>
  <si>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</si>
  <si>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</si>
  <si>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</si>
  <si>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</si>
  <si>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</si>
  <si>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JURJA BARAKOVIĆA RAŽANAC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</si>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</sst>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59613.490000000005</v>
      </c>
      <c r="D2" s="7">
        <f>'PR-RAS'!E6</f>
        <v>70767.98</v>
      </c>
      <c r="E2" s="7">
        <v>0</v>
      </c>
      <c r="F2" s="7">
        <v>0</v>
      </c>
      <c r="G2" s="8">
        <f t="shared" ref="G2:G274" si="0">(B2/1000)*(C2*1+D2*2)</f>
        <v>201.14945</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9000</v>
      </c>
      <c r="D45" s="2">
        <f>'PR-RAS'!E49</f>
        <v>12269.25</v>
      </c>
      <c r="E45" s="2">
        <v>0</v>
      </c>
      <c r="F45" s="2">
        <v>0</v>
      </c>
      <c r="G45" s="3">
        <f t="shared" si="0"/>
        <v>1475.694</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9000</v>
      </c>
      <c r="D64" s="2">
        <f>'PR-RAS'!E68</f>
        <v>12269.25</v>
      </c>
      <c r="E64" s="2">
        <v>0</v>
      </c>
      <c r="F64" s="2">
        <v>0</v>
      </c>
      <c r="G64" s="3">
        <f t="shared" si="0"/>
        <v>2112.9254999999998</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900</v>
      </c>
      <c r="D65" s="2">
        <f>'PR-RAS'!E69</f>
        <v>3769.25</v>
      </c>
      <c r="E65" s="2">
        <v>0</v>
      </c>
      <c r="F65" s="2">
        <v>0</v>
      </c>
      <c r="G65" s="3">
        <f t="shared" si="0"/>
        <v>540.06399999999996</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8100</v>
      </c>
      <c r="D66" s="2">
        <f>'PR-RAS'!E70</f>
        <v>8500</v>
      </c>
      <c r="E66" s="2">
        <v>0</v>
      </c>
      <c r="F66" s="2">
        <v>0</v>
      </c>
      <c r="G66" s="3">
        <f t="shared" si="0"/>
        <v>1631.5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3527.59</v>
      </c>
      <c r="D102" s="2">
        <f>'PR-RAS'!E106</f>
        <v>4160.93</v>
      </c>
      <c r="E102" s="2">
        <v>0</v>
      </c>
      <c r="F102" s="2">
        <v>0</v>
      </c>
      <c r="G102" s="3">
        <f t="shared" si="0"/>
        <v>1196.7944500000001</v>
      </c>
      <c r="H102" s="3">
        <f t="shared" si="1"/>
        <v>0.47999999999956344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3527.59</v>
      </c>
      <c r="D108" s="2">
        <f>'PR-RAS'!E112</f>
        <v>4160.93</v>
      </c>
      <c r="E108" s="2">
        <v>0</v>
      </c>
      <c r="F108" s="2">
        <v>0</v>
      </c>
      <c r="G108" s="3">
        <f t="shared" si="0"/>
        <v>1267.8911500000002</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3527.59</v>
      </c>
      <c r="D113" s="2">
        <f>'PR-RAS'!E117</f>
        <v>4160.93</v>
      </c>
      <c r="E113" s="2">
        <v>0</v>
      </c>
      <c r="F113" s="2">
        <v>0</v>
      </c>
      <c r="G113" s="3">
        <f t="shared" si="0"/>
        <v>1327.1384</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47085.9</v>
      </c>
      <c r="D130" s="2">
        <f>'PR-RAS'!E134</f>
        <v>54216.49</v>
      </c>
      <c r="E130" s="2">
        <v>0</v>
      </c>
      <c r="F130" s="2">
        <v>0</v>
      </c>
      <c r="G130" s="3">
        <f t="shared" si="0"/>
        <v>20061.935520000003</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47085.9</v>
      </c>
      <c r="D131" s="2">
        <f>'PR-RAS'!E135</f>
        <v>54216.49</v>
      </c>
      <c r="E131" s="2">
        <v>0</v>
      </c>
      <c r="F131" s="2">
        <v>0</v>
      </c>
      <c r="G131" s="3">
        <f t="shared" si="0"/>
        <v>20217.454400000002</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47085.9</v>
      </c>
      <c r="D132" s="2">
        <f>'PR-RAS'!E136</f>
        <v>52216.49</v>
      </c>
      <c r="E132" s="2">
        <v>0</v>
      </c>
      <c r="F132" s="2">
        <v>0</v>
      </c>
      <c r="G132" s="3">
        <f t="shared" si="0"/>
        <v>19848.973280000002</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2000</v>
      </c>
      <c r="E133" s="2">
        <v>0</v>
      </c>
      <c r="F133" s="2">
        <v>0</v>
      </c>
      <c r="G133" s="3">
        <f t="shared" si="0"/>
        <v>528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121.31</v>
      </c>
      <c r="E136" s="2">
        <v>0</v>
      </c>
      <c r="F136" s="2">
        <v>0</v>
      </c>
      <c r="G136" s="3">
        <f t="shared" si="0"/>
        <v>32.753700000000002</v>
      </c>
      <c r="H136" s="3">
        <f t="shared" si="1"/>
        <v>0.31000000000000227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121.31</v>
      </c>
      <c r="E147" s="2">
        <v>0</v>
      </c>
      <c r="F147" s="2">
        <v>0</v>
      </c>
      <c r="G147" s="3">
        <f t="shared" si="0"/>
        <v>35.422519999999999</v>
      </c>
      <c r="H147" s="3">
        <f t="shared" si="1"/>
        <v>0.31000000000000227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47676.270000000004</v>
      </c>
      <c r="D148" s="2">
        <f>'PR-RAS'!E152</f>
        <v>63838.93</v>
      </c>
      <c r="E148" s="2">
        <v>0</v>
      </c>
      <c r="F148" s="2">
        <v>0</v>
      </c>
      <c r="G148" s="3">
        <f t="shared" si="0"/>
        <v>25777.057109999998</v>
      </c>
      <c r="H148" s="3">
        <f t="shared" si="1"/>
        <v>0.3400000000037835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35448.53</v>
      </c>
      <c r="D149" s="2">
        <f>'PR-RAS'!E153</f>
        <v>48719.38</v>
      </c>
      <c r="E149" s="2">
        <v>0</v>
      </c>
      <c r="F149" s="2">
        <v>0</v>
      </c>
      <c r="G149" s="3">
        <f t="shared" si="0"/>
        <v>19667.318919999994</v>
      </c>
      <c r="H149" s="3">
        <f t="shared" si="1"/>
        <v>0.84999999999854481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27310.15</v>
      </c>
      <c r="D150" s="2">
        <f>'PR-RAS'!E154</f>
        <v>38546.17</v>
      </c>
      <c r="E150" s="2">
        <v>0</v>
      </c>
      <c r="F150" s="2">
        <v>0</v>
      </c>
      <c r="G150" s="3">
        <f t="shared" si="0"/>
        <v>15555.971009999997</v>
      </c>
      <c r="H150" s="3">
        <f t="shared" si="1"/>
        <v>0.31999999999970896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27310.15</v>
      </c>
      <c r="D151" s="2">
        <f>'PR-RAS'!E155</f>
        <v>38546.17</v>
      </c>
      <c r="E151" s="2">
        <v>0</v>
      </c>
      <c r="F151" s="2">
        <v>0</v>
      </c>
      <c r="G151" s="3">
        <f t="shared" si="0"/>
        <v>15660.373499999998</v>
      </c>
      <c r="H151" s="3">
        <f t="shared" si="1"/>
        <v>0.31999999999970896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3632.18</v>
      </c>
      <c r="D155" s="2">
        <f>'PR-RAS'!E159</f>
        <v>3813.09</v>
      </c>
      <c r="E155" s="2">
        <v>0</v>
      </c>
      <c r="F155" s="2">
        <v>0</v>
      </c>
      <c r="G155" s="3">
        <f t="shared" si="0"/>
        <v>1733.7874400000001</v>
      </c>
      <c r="H155" s="3">
        <f t="shared" si="1"/>
        <v>0.26999999999998181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4506.2</v>
      </c>
      <c r="D156" s="2">
        <f>'PR-RAS'!E160</f>
        <v>6360.12</v>
      </c>
      <c r="E156" s="2">
        <v>0</v>
      </c>
      <c r="F156" s="2">
        <v>0</v>
      </c>
      <c r="G156" s="3">
        <f t="shared" si="0"/>
        <v>2670.0981999999999</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4506.2</v>
      </c>
      <c r="D158" s="2">
        <f>'PR-RAS'!E162</f>
        <v>6360.12</v>
      </c>
      <c r="E158" s="2">
        <v>0</v>
      </c>
      <c r="F158" s="2">
        <v>0</v>
      </c>
      <c r="G158" s="3">
        <f t="shared" si="0"/>
        <v>2704.5510799999997</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11838.3</v>
      </c>
      <c r="D160" s="2">
        <f>'PR-RAS'!E164</f>
        <v>14752.18</v>
      </c>
      <c r="E160" s="2">
        <v>0</v>
      </c>
      <c r="F160" s="2">
        <v>0</v>
      </c>
      <c r="G160" s="3">
        <f t="shared" si="0"/>
        <v>6573.4829400000008</v>
      </c>
      <c r="H160" s="3">
        <f t="shared" si="1"/>
        <v>0.47999999999956344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2203.34</v>
      </c>
      <c r="D161" s="2">
        <f>'PR-RAS'!E165</f>
        <v>2258.14</v>
      </c>
      <c r="E161" s="2">
        <v>0</v>
      </c>
      <c r="F161" s="2">
        <v>0</v>
      </c>
      <c r="G161" s="3">
        <f t="shared" si="0"/>
        <v>1075.1392000000001</v>
      </c>
      <c r="H161" s="3">
        <f t="shared" si="1"/>
        <v>0.48000000000001819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299</v>
      </c>
      <c r="D162" s="2">
        <f>'PR-RAS'!E166</f>
        <v>426</v>
      </c>
      <c r="E162" s="2">
        <v>0</v>
      </c>
      <c r="F162" s="2">
        <v>0</v>
      </c>
      <c r="G162" s="3">
        <f t="shared" si="0"/>
        <v>185.31100000000001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1499.74</v>
      </c>
      <c r="D163" s="2">
        <f>'PR-RAS'!E167</f>
        <v>1532.94</v>
      </c>
      <c r="E163" s="2">
        <v>0</v>
      </c>
      <c r="F163" s="2">
        <v>0</v>
      </c>
      <c r="G163" s="3">
        <f t="shared" si="0"/>
        <v>739.63044000000002</v>
      </c>
      <c r="H163" s="3">
        <f t="shared" si="1"/>
        <v>0.31999999999993634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v>
      </c>
      <c r="D164" s="2">
        <f>'PR-RAS'!E168</f>
        <v>0</v>
      </c>
      <c r="E164" s="2">
        <v>0</v>
      </c>
      <c r="F164" s="2">
        <v>0</v>
      </c>
      <c r="G164" s="3">
        <f t="shared" si="0"/>
        <v>5.7050000000000001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369.6</v>
      </c>
      <c r="D165" s="2">
        <f>'PR-RAS'!E169</f>
        <v>299.2</v>
      </c>
      <c r="E165" s="2">
        <v>0</v>
      </c>
      <c r="F165" s="2">
        <v>0</v>
      </c>
      <c r="G165" s="3">
        <f t="shared" si="0"/>
        <v>158.75200000000001</v>
      </c>
      <c r="H165" s="3">
        <f t="shared" si="1"/>
        <v>0.59999999999996589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5091.869999999999</v>
      </c>
      <c r="D166" s="2">
        <f>'PR-RAS'!E170</f>
        <v>5716.8600000000006</v>
      </c>
      <c r="E166" s="2">
        <v>0</v>
      </c>
      <c r="F166" s="2">
        <v>0</v>
      </c>
      <c r="G166" s="3">
        <f t="shared" si="0"/>
        <v>2726.72235</v>
      </c>
      <c r="H166" s="3">
        <f t="shared" si="1"/>
        <v>0.27000000000043656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2543.71</v>
      </c>
      <c r="D167" s="2">
        <f>'PR-RAS'!E171</f>
        <v>2788.13</v>
      </c>
      <c r="E167" s="2">
        <v>0</v>
      </c>
      <c r="F167" s="2">
        <v>0</v>
      </c>
      <c r="G167" s="3">
        <f t="shared" si="0"/>
        <v>1347.9150200000001</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2492.4299999999998</v>
      </c>
      <c r="D169" s="2">
        <f>'PR-RAS'!E173</f>
        <v>2928.73</v>
      </c>
      <c r="E169" s="2">
        <v>0</v>
      </c>
      <c r="F169" s="2">
        <v>0</v>
      </c>
      <c r="G169" s="3">
        <f t="shared" si="0"/>
        <v>1402.78152</v>
      </c>
      <c r="H169" s="3">
        <f t="shared" si="1"/>
        <v>0.6999999999998181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55.73</v>
      </c>
      <c r="D171" s="2">
        <f>'PR-RAS'!E175</f>
        <v>0</v>
      </c>
      <c r="E171" s="2">
        <v>0</v>
      </c>
      <c r="F171" s="2">
        <v>0</v>
      </c>
      <c r="G171" s="3">
        <f t="shared" si="0"/>
        <v>9.4741</v>
      </c>
      <c r="H171" s="3">
        <f t="shared" si="1"/>
        <v>0.27000000000000313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2335.96</v>
      </c>
      <c r="D174" s="2">
        <f>'PR-RAS'!E178</f>
        <v>4377.07</v>
      </c>
      <c r="E174" s="2">
        <v>0</v>
      </c>
      <c r="F174" s="2">
        <v>0</v>
      </c>
      <c r="G174" s="3">
        <f t="shared" si="0"/>
        <v>1918.5872999999997</v>
      </c>
      <c r="H174" s="3">
        <f t="shared" si="1"/>
        <v>0.10999999999967258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678.92</v>
      </c>
      <c r="D175" s="2">
        <f>'PR-RAS'!E179</f>
        <v>634.28</v>
      </c>
      <c r="E175" s="2">
        <v>0</v>
      </c>
      <c r="F175" s="2">
        <v>0</v>
      </c>
      <c r="G175" s="3">
        <f t="shared" si="0"/>
        <v>338.86151999999998</v>
      </c>
      <c r="H175" s="3">
        <f t="shared" si="1"/>
        <v>0.36000000000001364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530.5</v>
      </c>
      <c r="D176" s="2">
        <f>'PR-RAS'!E180</f>
        <v>2797.5</v>
      </c>
      <c r="E176" s="2">
        <v>0</v>
      </c>
      <c r="F176" s="2">
        <v>0</v>
      </c>
      <c r="G176" s="3">
        <f t="shared" si="0"/>
        <v>1071.9624999999999</v>
      </c>
      <c r="H176" s="3">
        <f t="shared" si="1"/>
        <v>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309.42</v>
      </c>
      <c r="D178" s="2">
        <f>'PR-RAS'!E182</f>
        <v>287.8</v>
      </c>
      <c r="E178" s="2">
        <v>0</v>
      </c>
      <c r="F178" s="2">
        <v>0</v>
      </c>
      <c r="G178" s="3">
        <f t="shared" si="0"/>
        <v>156.64854</v>
      </c>
      <c r="H178" s="3">
        <f t="shared" si="1"/>
        <v>0.62000000000000455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199</v>
      </c>
      <c r="D181" s="2">
        <f>'PR-RAS'!E185</f>
        <v>248.33</v>
      </c>
      <c r="E181" s="2">
        <v>0</v>
      </c>
      <c r="F181" s="2">
        <v>0</v>
      </c>
      <c r="G181" s="3">
        <f t="shared" si="0"/>
        <v>125.21880000000002</v>
      </c>
      <c r="H181" s="3">
        <f t="shared" si="1"/>
        <v>0.33000000000001251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270.76</v>
      </c>
      <c r="D182" s="2">
        <f>'PR-RAS'!E186</f>
        <v>270.76</v>
      </c>
      <c r="E182" s="2">
        <v>0</v>
      </c>
      <c r="F182" s="2">
        <v>0</v>
      </c>
      <c r="G182" s="3">
        <f t="shared" si="0"/>
        <v>147.02267999999998</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347.36</v>
      </c>
      <c r="D183" s="2">
        <f>'PR-RAS'!E187</f>
        <v>138.4</v>
      </c>
      <c r="E183" s="2">
        <v>0</v>
      </c>
      <c r="F183" s="2">
        <v>0</v>
      </c>
      <c r="G183" s="3">
        <f t="shared" si="0"/>
        <v>113.59712000000002</v>
      </c>
      <c r="H183" s="3">
        <f t="shared" si="1"/>
        <v>0.76000000000001933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2207.13</v>
      </c>
      <c r="D190" s="2">
        <f>'PR-RAS'!E194</f>
        <v>2400.1099999999997</v>
      </c>
      <c r="E190" s="2">
        <v>0</v>
      </c>
      <c r="F190" s="2">
        <v>0</v>
      </c>
      <c r="G190" s="3">
        <f t="shared" si="0"/>
        <v>1324.38915</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585.14</v>
      </c>
      <c r="D192" s="2">
        <f>'PR-RAS'!E196</f>
        <v>585.14</v>
      </c>
      <c r="E192" s="2">
        <v>0</v>
      </c>
      <c r="F192" s="2">
        <v>0</v>
      </c>
      <c r="G192" s="3">
        <f t="shared" si="0"/>
        <v>335.28522000000004</v>
      </c>
      <c r="H192" s="3">
        <f t="shared" si="1"/>
        <v>0.27999999999997272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1534.49</v>
      </c>
      <c r="D193" s="2">
        <f>'PR-RAS'!E197</f>
        <v>1764.58</v>
      </c>
      <c r="E193" s="2">
        <v>0</v>
      </c>
      <c r="F193" s="2">
        <v>0</v>
      </c>
      <c r="G193" s="3">
        <f t="shared" si="0"/>
        <v>972.22079999999994</v>
      </c>
      <c r="H193" s="3">
        <f t="shared" si="1"/>
        <v>0.91000000000008185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6.64</v>
      </c>
      <c r="E195" s="2">
        <v>0</v>
      </c>
      <c r="F195" s="2">
        <v>0</v>
      </c>
      <c r="G195" s="3">
        <f t="shared" si="0"/>
        <v>2.5763199999999999</v>
      </c>
      <c r="H195" s="3">
        <f t="shared" si="1"/>
        <v>0.36000000000000032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87.5</v>
      </c>
      <c r="D197" s="2">
        <f>'PR-RAS'!E201</f>
        <v>43.75</v>
      </c>
      <c r="E197" s="2">
        <v>0</v>
      </c>
      <c r="F197" s="2">
        <v>0</v>
      </c>
      <c r="G197" s="3">
        <f t="shared" si="0"/>
        <v>34.300000000000004</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389.44</v>
      </c>
      <c r="D198" s="2">
        <f>'PR-RAS'!E202</f>
        <v>367.37</v>
      </c>
      <c r="E198" s="2">
        <v>0</v>
      </c>
      <c r="F198" s="2">
        <v>0</v>
      </c>
      <c r="G198" s="3">
        <f t="shared" si="0"/>
        <v>221.46346000000003</v>
      </c>
      <c r="H198" s="3">
        <f t="shared" si="1"/>
        <v>0.81000000000000227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389.44</v>
      </c>
      <c r="D212" s="2">
        <f>'PR-RAS'!E216</f>
        <v>367.37</v>
      </c>
      <c r="E212" s="2">
        <v>0</v>
      </c>
      <c r="F212" s="2">
        <v>0</v>
      </c>
      <c r="G212" s="3">
        <f t="shared" si="0"/>
        <v>237.20197999999999</v>
      </c>
      <c r="H212" s="3">
        <f t="shared" si="1"/>
        <v>0.81000000000000227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389.44</v>
      </c>
      <c r="D213" s="2">
        <f>'PR-RAS'!E217</f>
        <v>367.37</v>
      </c>
      <c r="E213" s="2">
        <v>0</v>
      </c>
      <c r="F213" s="2">
        <v>0</v>
      </c>
      <c r="G213" s="3">
        <f t="shared" si="0"/>
        <v>238.32616000000002</v>
      </c>
      <c r="H213" s="3">
        <f t="shared" si="1"/>
        <v>0.81000000000000227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47676.270000000004</v>
      </c>
      <c r="D295" s="2">
        <f>'PR-RAS'!E299</f>
        <v>63838.93</v>
      </c>
      <c r="E295" s="2">
        <v>0</v>
      </c>
      <c r="F295" s="2">
        <v>0</v>
      </c>
      <c r="G295" s="3">
        <f t="shared" si="12"/>
        <v>51554.114219999996</v>
      </c>
      <c r="H295" s="3">
        <f t="shared" si="13"/>
        <v>0.3400000000037835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11937.220000000001</v>
      </c>
      <c r="D296" s="2">
        <f>'PR-RAS'!E300</f>
        <v>6929.0499999999956</v>
      </c>
      <c r="E296" s="2">
        <v>0</v>
      </c>
      <c r="F296" s="2">
        <v>0</v>
      </c>
      <c r="G296" s="3">
        <f t="shared" si="12"/>
        <v>7609.6193999999978</v>
      </c>
      <c r="H296" s="3">
        <f t="shared" si="13"/>
        <v>0.26999999999679858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2351.21</v>
      </c>
      <c r="D298" s="2">
        <f>'PR-RAS'!E302</f>
        <v>2460.5100000000002</v>
      </c>
      <c r="E298" s="2">
        <v>0</v>
      </c>
      <c r="F298" s="2">
        <v>0</v>
      </c>
      <c r="G298" s="3">
        <f t="shared" si="12"/>
        <v>2159.8523100000002</v>
      </c>
      <c r="H298" s="3">
        <f t="shared" si="13"/>
        <v>0.6999999999998181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11827.92</v>
      </c>
      <c r="D355" s="2">
        <f>'PR-RAS'!E360</f>
        <v>10266.58</v>
      </c>
      <c r="E355" s="2">
        <v>0</v>
      </c>
      <c r="F355" s="2">
        <v>0</v>
      </c>
      <c r="G355" s="3">
        <f t="shared" si="12"/>
        <v>11455.822319999999</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11827.92</v>
      </c>
      <c r="D368" s="2">
        <f>'PR-RAS'!E373</f>
        <v>10266.58</v>
      </c>
      <c r="E368" s="2">
        <v>0</v>
      </c>
      <c r="F368" s="2">
        <v>0</v>
      </c>
      <c r="G368" s="3">
        <f t="shared" si="12"/>
        <v>11876.51636</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1638.45</v>
      </c>
      <c r="D374" s="2">
        <f>'PR-RAS'!E379</f>
        <v>0</v>
      </c>
      <c r="E374" s="2">
        <v>0</v>
      </c>
      <c r="F374" s="2">
        <v>0</v>
      </c>
      <c r="G374" s="3">
        <f t="shared" si="12"/>
        <v>611.14184999999998</v>
      </c>
      <c r="H374" s="3">
        <f t="shared" si="13"/>
        <v>0.45000000000004547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1638.45</v>
      </c>
      <c r="D377" s="2">
        <f>'PR-RAS'!E382</f>
        <v>0</v>
      </c>
      <c r="E377" s="2">
        <v>0</v>
      </c>
      <c r="F377" s="2">
        <v>0</v>
      </c>
      <c r="G377" s="3">
        <f t="shared" si="12"/>
        <v>616.05719999999997</v>
      </c>
      <c r="H377" s="3">
        <f t="shared" si="13"/>
        <v>0.45000000000004547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10189.469999999999</v>
      </c>
      <c r="D388" s="2">
        <f>'PR-RAS'!E393</f>
        <v>10266.58</v>
      </c>
      <c r="E388" s="2">
        <v>0</v>
      </c>
      <c r="F388" s="2">
        <v>0</v>
      </c>
      <c r="G388" s="3">
        <f t="shared" si="12"/>
        <v>11889.657809999999</v>
      </c>
      <c r="H388" s="3">
        <f t="shared" si="13"/>
        <v>0.88999999999941792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10189.469999999999</v>
      </c>
      <c r="D389" s="2">
        <f>'PR-RAS'!E394</f>
        <v>10266.58</v>
      </c>
      <c r="E389" s="2">
        <v>0</v>
      </c>
      <c r="F389" s="2">
        <v>0</v>
      </c>
      <c r="G389" s="3">
        <f t="shared" si="12"/>
        <v>11920.380439999999</v>
      </c>
      <c r="H389" s="3">
        <f t="shared" si="13"/>
        <v>0.88999999999941792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11827.92</v>
      </c>
      <c r="D413" s="2">
        <f>'PR-RAS'!E418</f>
        <v>10266.58</v>
      </c>
      <c r="E413" s="2">
        <v>0</v>
      </c>
      <c r="F413" s="2">
        <v>0</v>
      </c>
      <c r="G413" s="3">
        <f t="shared" si="12"/>
        <v>13332.76496</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59613.490000000005</v>
      </c>
      <c r="D417" s="2">
        <f>'PR-RAS'!E422</f>
        <v>70767.98</v>
      </c>
      <c r="E417" s="2">
        <v>0</v>
      </c>
      <c r="F417" s="2">
        <v>0</v>
      </c>
      <c r="G417" s="3">
        <f t="shared" si="12"/>
        <v>83678.171199999997</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59504.19</v>
      </c>
      <c r="D418" s="2">
        <f>'PR-RAS'!E423</f>
        <v>74105.509999999995</v>
      </c>
      <c r="E418" s="2">
        <v>0</v>
      </c>
      <c r="F418" s="2">
        <v>0</v>
      </c>
      <c r="G418" s="3">
        <f t="shared" si="12"/>
        <v>86617.242569999988</v>
      </c>
      <c r="H418" s="3">
        <f t="shared" si="13"/>
        <v>0.680000000007567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109.30000000000291</v>
      </c>
      <c r="D419" s="2">
        <f>'PR-RAS'!E424</f>
        <v>0</v>
      </c>
      <c r="E419" s="2">
        <v>0</v>
      </c>
      <c r="F419" s="2">
        <v>0</v>
      </c>
      <c r="G419" s="3">
        <f t="shared" si="12"/>
        <v>45.687400000001212</v>
      </c>
      <c r="H419" s="3">
        <f t="shared" si="13"/>
        <v>0.30000000000291038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3337.5299999999988</v>
      </c>
      <c r="E420" s="2">
        <v>0</v>
      </c>
      <c r="F420" s="2">
        <v>0</v>
      </c>
      <c r="G420" s="3">
        <f t="shared" si="12"/>
        <v>2796.8501399999991</v>
      </c>
      <c r="H420" s="3">
        <f t="shared" si="13"/>
        <v>0.47000000000116415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2351.21</v>
      </c>
      <c r="D421" s="2">
        <f>'PR-RAS'!E426</f>
        <v>2460.5100000000002</v>
      </c>
      <c r="E421" s="2">
        <v>0</v>
      </c>
      <c r="F421" s="2">
        <v>0</v>
      </c>
      <c r="G421" s="3">
        <f t="shared" si="12"/>
        <v>3054.3366000000001</v>
      </c>
      <c r="H421" s="3">
        <f t="shared" si="13"/>
        <v>0.6999999999998181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59613.490000000005</v>
      </c>
      <c r="D637" s="2">
        <f>'PR-RAS'!E643</f>
        <v>70767.98</v>
      </c>
      <c r="E637" s="2">
        <v>0</v>
      </c>
      <c r="F637" s="2">
        <v>0</v>
      </c>
      <c r="G637" s="3">
        <f t="shared" si="14"/>
        <v>127931.05020000001</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59504.19</v>
      </c>
      <c r="D638" s="2">
        <f>'PR-RAS'!E644</f>
        <v>74105.509999999995</v>
      </c>
      <c r="E638" s="2">
        <v>0</v>
      </c>
      <c r="F638" s="2">
        <v>0</v>
      </c>
      <c r="G638" s="3">
        <f t="shared" si="14"/>
        <v>132314.58877</v>
      </c>
      <c r="H638" s="3">
        <f t="shared" si="15"/>
        <v>0.680000000007567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109.30000000000291</v>
      </c>
      <c r="D639" s="2">
        <f>'PR-RAS'!E645</f>
        <v>0</v>
      </c>
      <c r="E639" s="2">
        <v>0</v>
      </c>
      <c r="F639" s="2">
        <v>0</v>
      </c>
      <c r="G639" s="3">
        <f t="shared" si="14"/>
        <v>69.733400000001865</v>
      </c>
      <c r="H639" s="3">
        <f t="shared" si="15"/>
        <v>0.30000000000291038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3337.5299999999988</v>
      </c>
      <c r="E640" s="2">
        <v>0</v>
      </c>
      <c r="F640" s="2">
        <v>0</v>
      </c>
      <c r="G640" s="3">
        <f t="shared" si="14"/>
        <v>4265.363339999999</v>
      </c>
      <c r="H640" s="3">
        <f t="shared" si="15"/>
        <v>0.47000000000116415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2351.21</v>
      </c>
      <c r="D641" s="2">
        <f>'PR-RAS'!E647</f>
        <v>2460.5100000000002</v>
      </c>
      <c r="E641" s="2">
        <v>0</v>
      </c>
      <c r="F641" s="2">
        <v>0</v>
      </c>
      <c r="G641" s="3">
        <f t="shared" si="14"/>
        <v>4654.2272000000003</v>
      </c>
      <c r="H641" s="3">
        <f t="shared" si="15"/>
        <v>0.6999999999998181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2460.5100000000029</v>
      </c>
      <c r="D643" s="2">
        <f>'PR-RAS'!E649</f>
        <v>0</v>
      </c>
      <c r="E643" s="2">
        <v>0</v>
      </c>
      <c r="F643" s="2">
        <v>0</v>
      </c>
      <c r="G643" s="3">
        <f t="shared" si="14"/>
        <v>1579.6474200000018</v>
      </c>
      <c r="H643" s="3">
        <f t="shared" si="15"/>
        <v>0.48999999999705324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877.01999999999862</v>
      </c>
      <c r="E644" s="2">
        <v>0</v>
      </c>
      <c r="F644" s="2">
        <v>0</v>
      </c>
      <c r="G644" s="3">
        <f t="shared" si="14"/>
        <v>1127.8477199999982</v>
      </c>
      <c r="H644" s="3">
        <f t="shared" si="15"/>
        <v>1.9999999998617568E-2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2351.21</v>
      </c>
      <c r="D646" s="2">
        <f>'PR-RAS'!E653</f>
        <v>2460.5100000000002</v>
      </c>
      <c r="E646" s="2">
        <v>0</v>
      </c>
      <c r="F646" s="2">
        <v>0</v>
      </c>
      <c r="G646" s="3">
        <f t="shared" si="14"/>
        <v>4690.58835</v>
      </c>
      <c r="H646" s="3">
        <f t="shared" si="15"/>
        <v>0.6999999999998181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59613.49</v>
      </c>
      <c r="D647" s="2">
        <f>'PR-RAS'!E654</f>
        <v>73850.58</v>
      </c>
      <c r="E647" s="2">
        <v>0</v>
      </c>
      <c r="F647" s="2">
        <v>0</v>
      </c>
      <c r="G647" s="3">
        <f t="shared" si="14"/>
        <v>133925.26389999999</v>
      </c>
      <c r="H647" s="3">
        <f t="shared" si="15"/>
        <v>0.9099999999962165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59504.19</v>
      </c>
      <c r="D648" s="2">
        <f>'PR-RAS'!E655</f>
        <v>72806.240000000005</v>
      </c>
      <c r="E648" s="2">
        <v>0</v>
      </c>
      <c r="F648" s="2">
        <v>0</v>
      </c>
      <c r="G648" s="3">
        <f t="shared" si="14"/>
        <v>132710.48549000002</v>
      </c>
      <c r="H648" s="3">
        <f t="shared" si="15"/>
        <v>0.430000000007567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2460.5099999999948</v>
      </c>
      <c r="D649" s="2">
        <f>'PR-RAS'!E656</f>
        <v>3504.8499999999913</v>
      </c>
      <c r="E649" s="2">
        <v>0</v>
      </c>
      <c r="F649" s="2">
        <v>0</v>
      </c>
      <c r="G649" s="3">
        <f t="shared" si="14"/>
        <v>6136.6960799999852</v>
      </c>
      <c r="H649" s="3">
        <f t="shared" si="15"/>
        <v>0.64000000001396984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1700</v>
      </c>
      <c r="E676" s="2">
        <v>0</v>
      </c>
      <c r="F676" s="2">
        <v>0</v>
      </c>
      <c r="G676" s="3">
        <f t="shared" si="14"/>
        <v>2295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900</v>
      </c>
      <c r="D677" s="2">
        <f>'PR-RAS'!E684</f>
        <v>2069.25</v>
      </c>
      <c r="E677" s="2">
        <v>0</v>
      </c>
      <c r="F677" s="2">
        <v>0</v>
      </c>
      <c r="G677" s="3">
        <f t="shared" si="14"/>
        <v>3406.0260000000003</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8100</v>
      </c>
      <c r="D678" s="2">
        <f>'PR-RAS'!E685</f>
        <v>8500</v>
      </c>
      <c r="E678" s="2">
        <v>0</v>
      </c>
      <c r="F678" s="2">
        <v>0</v>
      </c>
      <c r="G678" s="3">
        <f t="shared" si="14"/>
        <v>16992.7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3527.59</v>
      </c>
      <c r="D717" s="2">
        <f>'PR-RAS'!E724</f>
        <v>4160.93</v>
      </c>
      <c r="E717" s="2">
        <v>0</v>
      </c>
      <c r="F717" s="2">
        <v>0</v>
      </c>
      <c r="G717" s="3">
        <f t="shared" si="14"/>
        <v>8484.2062000000005</v>
      </c>
      <c r="H717" s="3">
        <f t="shared" si="15"/>
        <v>0.47999999999956344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141901.90000000002</v>
      </c>
      <c r="D1011" s="7">
        <f>BILANCA!E6</f>
        <v>120368.24</v>
      </c>
      <c r="E1011" s="7">
        <v>0</v>
      </c>
      <c r="F1011" s="7">
        <v>0</v>
      </c>
      <c r="G1011" s="8">
        <f t="shared" ref="G1011:G1306" si="38">B1011/1000*C1011+B1011/500*D1011</f>
        <v>382.6383800000001</v>
      </c>
      <c r="H1011" s="8">
        <f t="shared" si="35"/>
        <v>0.33999999998195563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139441.39000000001</v>
      </c>
      <c r="D1012" s="2">
        <f>BILANCA!E7</f>
        <v>116863.39</v>
      </c>
      <c r="E1012" s="2">
        <v>0</v>
      </c>
      <c r="F1012" s="2">
        <v>0</v>
      </c>
      <c r="G1012" s="3">
        <f t="shared" si="38"/>
        <v>746.33634000000006</v>
      </c>
      <c r="H1012" s="3">
        <f t="shared" si="35"/>
        <v>0.78000000001338776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139441.39000000001</v>
      </c>
      <c r="D1017" s="2">
        <f>BILANCA!E12</f>
        <v>116863.39</v>
      </c>
      <c r="E1017" s="2">
        <v>0</v>
      </c>
      <c r="F1017" s="2">
        <v>0</v>
      </c>
      <c r="G1017" s="3">
        <f t="shared" si="38"/>
        <v>2612.1771900000003</v>
      </c>
      <c r="H1017" s="3">
        <f t="shared" si="35"/>
        <v>0.78000000001338776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77745.900000000009</v>
      </c>
      <c r="D1018" s="2">
        <f>BILANCA!E13</f>
        <v>76527.88</v>
      </c>
      <c r="E1018" s="2">
        <v>0</v>
      </c>
      <c r="F1018" s="2">
        <v>0</v>
      </c>
      <c r="G1018" s="3">
        <f t="shared" si="38"/>
        <v>1846.4132800000002</v>
      </c>
      <c r="H1018" s="3">
        <f t="shared" si="35"/>
        <v>0.21999999998661224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97441.24</v>
      </c>
      <c r="D1020" s="2">
        <f>BILANCA!E15</f>
        <v>97441.24</v>
      </c>
      <c r="E1020" s="2">
        <v>0</v>
      </c>
      <c r="F1020" s="2">
        <v>0</v>
      </c>
      <c r="G1020" s="3">
        <f t="shared" si="38"/>
        <v>2923.2372</v>
      </c>
      <c r="H1020" s="3">
        <f t="shared" si="35"/>
        <v>0.48000000001047738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19695.34</v>
      </c>
      <c r="D1023" s="2">
        <f>BILANCA!E18</f>
        <v>20913.36</v>
      </c>
      <c r="E1023" s="2">
        <v>0</v>
      </c>
      <c r="F1023" s="2">
        <v>0</v>
      </c>
      <c r="G1023" s="3">
        <f t="shared" si="38"/>
        <v>799.78677999999991</v>
      </c>
      <c r="H1023" s="3">
        <f t="shared" si="35"/>
        <v>0.7000000000007276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1656.3300000000017</v>
      </c>
      <c r="D1024" s="2">
        <f>BILANCA!E19</f>
        <v>1188.929999999993</v>
      </c>
      <c r="E1024" s="2">
        <v>0</v>
      </c>
      <c r="F1024" s="2">
        <v>0</v>
      </c>
      <c r="G1024" s="3">
        <f t="shared" si="38"/>
        <v>56.478659999999834</v>
      </c>
      <c r="H1024" s="3">
        <f t="shared" si="35"/>
        <v>0.40000000000873115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52892.38</v>
      </c>
      <c r="D1025" s="2">
        <f>BILANCA!E20</f>
        <v>52892.38</v>
      </c>
      <c r="E1025" s="2">
        <v>0</v>
      </c>
      <c r="F1025" s="2">
        <v>0</v>
      </c>
      <c r="G1025" s="3">
        <f t="shared" si="38"/>
        <v>2380.1570999999999</v>
      </c>
      <c r="H1025" s="3">
        <f t="shared" si="35"/>
        <v>0.75999999999476131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968.08</v>
      </c>
      <c r="D1026" s="2">
        <f>BILANCA!E21</f>
        <v>968.08</v>
      </c>
      <c r="E1026" s="2">
        <v>0</v>
      </c>
      <c r="F1026" s="2">
        <v>0</v>
      </c>
      <c r="G1026" s="3">
        <f t="shared" si="38"/>
        <v>46.467840000000002</v>
      </c>
      <c r="H1026" s="3">
        <f t="shared" si="35"/>
        <v>0.16000000000008185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8492.1200000000008</v>
      </c>
      <c r="D1027" s="2">
        <f>BILANCA!E22</f>
        <v>8492.1200000000008</v>
      </c>
      <c r="E1027" s="2">
        <v>0</v>
      </c>
      <c r="F1027" s="2">
        <v>0</v>
      </c>
      <c r="G1027" s="3">
        <f t="shared" si="38"/>
        <v>433.09812000000011</v>
      </c>
      <c r="H1027" s="3">
        <f t="shared" si="35"/>
        <v>0.24000000000160071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8267.4</v>
      </c>
      <c r="D1031" s="2">
        <f>BILANCA!E26</f>
        <v>8267.4</v>
      </c>
      <c r="E1031" s="2">
        <v>0</v>
      </c>
      <c r="F1031" s="2">
        <v>0</v>
      </c>
      <c r="G1031" s="3">
        <f t="shared" si="38"/>
        <v>520.84619999999995</v>
      </c>
      <c r="H1031" s="3">
        <f t="shared" si="35"/>
        <v>0.7999999999992724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68963.649999999994</v>
      </c>
      <c r="D1033" s="2">
        <f>BILANCA!E28</f>
        <v>69431.05</v>
      </c>
      <c r="E1033" s="2">
        <v>0</v>
      </c>
      <c r="F1033" s="2">
        <v>0</v>
      </c>
      <c r="G1033" s="3">
        <f t="shared" si="38"/>
        <v>4779.9922500000002</v>
      </c>
      <c r="H1033" s="3">
        <f t="shared" si="35"/>
        <v>0.40000000000873115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60039.159999999989</v>
      </c>
      <c r="D1040" s="2">
        <f>BILANCA!E35</f>
        <v>39146.58</v>
      </c>
      <c r="E1040" s="2">
        <v>0</v>
      </c>
      <c r="F1040" s="2">
        <v>0</v>
      </c>
      <c r="G1040" s="3">
        <f t="shared" si="38"/>
        <v>4149.9695999999994</v>
      </c>
      <c r="H1040" s="3">
        <f t="shared" si="3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147045.24</v>
      </c>
      <c r="D1041" s="2">
        <f>BILANCA!E36</f>
        <v>157311.82</v>
      </c>
      <c r="E1041" s="2">
        <v>0</v>
      </c>
      <c r="F1041" s="2">
        <v>0</v>
      </c>
      <c r="G1041" s="3">
        <f t="shared" si="38"/>
        <v>14311.735280000001</v>
      </c>
      <c r="H1041" s="3">
        <f t="shared" si="35"/>
        <v>0.41999999998370185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87006.080000000002</v>
      </c>
      <c r="D1045" s="2">
        <f>BILANCA!E40</f>
        <v>118165.24</v>
      </c>
      <c r="E1045" s="2">
        <v>0</v>
      </c>
      <c r="F1045" s="2">
        <v>0</v>
      </c>
      <c r="G1045" s="3">
        <f t="shared" si="38"/>
        <v>11316.779600000002</v>
      </c>
      <c r="H1045" s="3">
        <f t="shared" si="35"/>
        <v>0.32000000000698492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8750.5499999999993</v>
      </c>
      <c r="D1053" s="2">
        <f>BILANCA!E48</f>
        <v>8750.5499999999993</v>
      </c>
      <c r="E1053" s="2">
        <v>0</v>
      </c>
      <c r="F1053" s="2">
        <v>0</v>
      </c>
      <c r="G1053" s="3">
        <f t="shared" si="38"/>
        <v>1128.8209499999998</v>
      </c>
      <c r="H1053" s="3">
        <f t="shared" si="35"/>
        <v>0.90000000000145519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8750.5499999999993</v>
      </c>
      <c r="D1055" s="2">
        <f>BILANCA!E50</f>
        <v>8750.5499999999993</v>
      </c>
      <c r="E1055" s="2">
        <v>0</v>
      </c>
      <c r="F1055" s="2">
        <v>0</v>
      </c>
      <c r="G1055" s="3">
        <f t="shared" si="38"/>
        <v>1181.3242499999997</v>
      </c>
      <c r="H1055" s="3">
        <f t="shared" si="35"/>
        <v>0.90000000000145519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1518.52</v>
      </c>
      <c r="D1059" s="2">
        <f>BILANCA!E54</f>
        <v>1518.52</v>
      </c>
      <c r="E1059" s="2">
        <v>0</v>
      </c>
      <c r="F1059" s="2">
        <v>0</v>
      </c>
      <c r="G1059" s="3">
        <f t="shared" si="38"/>
        <v>223.22244000000001</v>
      </c>
      <c r="H1059" s="3">
        <f t="shared" si="35"/>
        <v>0.96000000000003638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1518.52</v>
      </c>
      <c r="D1060" s="2">
        <f>BILANCA!E55</f>
        <v>1518.52</v>
      </c>
      <c r="E1060" s="2">
        <v>0</v>
      </c>
      <c r="F1060" s="2">
        <v>0</v>
      </c>
      <c r="G1060" s="3">
        <f t="shared" si="38"/>
        <v>227.77800000000002</v>
      </c>
      <c r="H1060" s="3">
        <f t="shared" si="35"/>
        <v>0.96000000000003638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2460.5100000000002</v>
      </c>
      <c r="D1074" s="2">
        <f>BILANCA!E69</f>
        <v>3504.85</v>
      </c>
      <c r="E1074" s="2">
        <v>0</v>
      </c>
      <c r="F1074" s="2">
        <v>0</v>
      </c>
      <c r="G1074" s="3">
        <f t="shared" si="38"/>
        <v>606.09343999999999</v>
      </c>
      <c r="H1074" s="3">
        <f t="shared" si="35"/>
        <v>0.63999999999987267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2460.5100000000002</v>
      </c>
      <c r="D1075" s="2">
        <f>BILANCA!E70</f>
        <v>3504.85</v>
      </c>
      <c r="E1075" s="2">
        <v>0</v>
      </c>
      <c r="F1075" s="2">
        <v>0</v>
      </c>
      <c r="G1075" s="3">
        <f t="shared" si="38"/>
        <v>615.56365000000005</v>
      </c>
      <c r="H1075" s="3">
        <f t="shared" si="35"/>
        <v>0.63999999999987267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2277.5500000000002</v>
      </c>
      <c r="D1076" s="2">
        <f>BILANCA!E71</f>
        <v>3504.85</v>
      </c>
      <c r="E1076" s="2">
        <v>0</v>
      </c>
      <c r="F1076" s="2">
        <v>0</v>
      </c>
      <c r="G1076" s="3">
        <f t="shared" si="38"/>
        <v>612.95849999999996</v>
      </c>
      <c r="H1076" s="3">
        <f t="shared" si="35"/>
        <v>0.59999999999990905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2277.5500000000002</v>
      </c>
      <c r="D1078" s="2">
        <f>BILANCA!E73</f>
        <v>3504.85</v>
      </c>
      <c r="E1078" s="2">
        <v>0</v>
      </c>
      <c r="F1078" s="2">
        <v>0</v>
      </c>
      <c r="G1078" s="3">
        <f t="shared" si="38"/>
        <v>631.53300000000002</v>
      </c>
      <c r="H1078" s="3">
        <f t="shared" si="35"/>
        <v>0.59999999999990905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182.96</v>
      </c>
      <c r="D1085" s="2">
        <f>BILANCA!E80</f>
        <v>0</v>
      </c>
      <c r="E1085" s="2">
        <v>0</v>
      </c>
      <c r="F1085" s="2">
        <v>0</v>
      </c>
      <c r="G1085" s="3">
        <f t="shared" si="38"/>
        <v>13.722</v>
      </c>
      <c r="H1085" s="3">
        <f t="shared" si="35"/>
        <v>3.9999999999992042E-2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141901.90000000002</v>
      </c>
      <c r="D1180" s="2">
        <f>BILANCA!E176</f>
        <v>120368.23999999999</v>
      </c>
      <c r="E1180" s="2">
        <v>0</v>
      </c>
      <c r="F1180" s="2">
        <v>0</v>
      </c>
      <c r="G1180" s="3">
        <f t="shared" si="38"/>
        <v>65048.524600000004</v>
      </c>
      <c r="H1180" s="3">
        <f t="shared" si="41"/>
        <v>0.33999999996740371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4381.87</v>
      </c>
      <c r="E1181" s="2">
        <v>0</v>
      </c>
      <c r="F1181" s="2">
        <v>0</v>
      </c>
      <c r="G1181" s="3">
        <f t="shared" si="38"/>
        <v>1498.5995400000002</v>
      </c>
      <c r="H1181" s="3">
        <f t="shared" si="41"/>
        <v>0.13000000000010914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4381.87</v>
      </c>
      <c r="E1182" s="2">
        <v>0</v>
      </c>
      <c r="F1182" s="2">
        <v>0</v>
      </c>
      <c r="G1182" s="3">
        <f t="shared" si="38"/>
        <v>1507.3632799999998</v>
      </c>
      <c r="H1182" s="3">
        <f t="shared" si="41"/>
        <v>0.13000000000010914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4242.51</v>
      </c>
      <c r="E1183" s="2">
        <v>0</v>
      </c>
      <c r="F1183" s="2">
        <v>0</v>
      </c>
      <c r="G1183" s="3">
        <f t="shared" si="38"/>
        <v>1467.9084599999999</v>
      </c>
      <c r="H1183" s="3">
        <f t="shared" si="41"/>
        <v>0.48999999999978172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139.36000000000001</v>
      </c>
      <c r="E1184" s="2">
        <v>0</v>
      </c>
      <c r="F1184" s="2">
        <v>0</v>
      </c>
      <c r="G1184" s="3">
        <f t="shared" si="38"/>
        <v>48.497280000000003</v>
      </c>
      <c r="H1184" s="3">
        <f t="shared" si="41"/>
        <v>0.36000000000001364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141901.90000000002</v>
      </c>
      <c r="D1255" s="2">
        <f>BILANCA!E251</f>
        <v>115986.37</v>
      </c>
      <c r="E1255" s="2">
        <v>0</v>
      </c>
      <c r="F1255" s="2">
        <v>0</v>
      </c>
      <c r="G1255" s="3">
        <f t="shared" si="38"/>
        <v>91599.286800000002</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139441.39000000001</v>
      </c>
      <c r="D1256" s="2">
        <f>BILANCA!E252</f>
        <v>116863.39</v>
      </c>
      <c r="E1256" s="2">
        <v>0</v>
      </c>
      <c r="F1256" s="2">
        <v>0</v>
      </c>
      <c r="G1256" s="3">
        <f t="shared" si="38"/>
        <v>91799.369819999993</v>
      </c>
      <c r="H1256" s="3">
        <f t="shared" si="41"/>
        <v>0.78000000001338776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139441.39000000001</v>
      </c>
      <c r="D1257" s="2">
        <f>BILANCA!E253</f>
        <v>116863.39</v>
      </c>
      <c r="E1257" s="2">
        <v>0</v>
      </c>
      <c r="F1257" s="2">
        <v>0</v>
      </c>
      <c r="G1257" s="3">
        <f t="shared" si="38"/>
        <v>92172.537990000012</v>
      </c>
      <c r="H1257" s="3">
        <f t="shared" si="41"/>
        <v>0.78000000001338776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2460.5100000000002</v>
      </c>
      <c r="D1259" s="2">
        <f>BILANCA!E255</f>
        <v>-877.02</v>
      </c>
      <c r="E1259" s="2">
        <v>0</v>
      </c>
      <c r="F1259" s="2">
        <v>0</v>
      </c>
      <c r="G1259" s="3">
        <f t="shared" si="38"/>
        <v>175.91103000000004</v>
      </c>
      <c r="H1259" s="3">
        <f t="shared" si="41"/>
        <v>0.50999999999976353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2460.5100000000002</v>
      </c>
      <c r="D1260" s="2">
        <f>BILANCA!E256</f>
        <v>2460.5100000000002</v>
      </c>
      <c r="E1260" s="2">
        <v>0</v>
      </c>
      <c r="F1260" s="2">
        <v>0</v>
      </c>
      <c r="G1260" s="3">
        <f t="shared" si="38"/>
        <v>1845.3825000000002</v>
      </c>
      <c r="H1260" s="3">
        <f t="shared" si="41"/>
        <v>0.97999999999956344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2460.5100000000002</v>
      </c>
      <c r="D1261" s="2">
        <f>BILANCA!E257</f>
        <v>2460.5100000000002</v>
      </c>
      <c r="E1261" s="2">
        <v>0</v>
      </c>
      <c r="F1261" s="2">
        <v>0</v>
      </c>
      <c r="G1261" s="3">
        <f t="shared" si="38"/>
        <v>1852.7640300000003</v>
      </c>
      <c r="H1261" s="3">
        <f t="shared" si="41"/>
        <v>0.97999999999956344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3337.53</v>
      </c>
      <c r="E1264" s="2">
        <v>0</v>
      </c>
      <c r="F1264" s="2">
        <v>0</v>
      </c>
      <c r="G1264" s="3">
        <f t="shared" si="38"/>
        <v>1695.4652400000002</v>
      </c>
      <c r="H1264" s="3">
        <f t="shared" si="41"/>
        <v>0.46999999999979991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3337.53</v>
      </c>
      <c r="E1266" s="2">
        <v>0</v>
      </c>
      <c r="F1266" s="2">
        <v>0</v>
      </c>
      <c r="G1266" s="3">
        <f t="shared" si="38"/>
        <v>1708.8153600000001</v>
      </c>
      <c r="H1266" s="3">
        <f t="shared" si="41"/>
        <v>0.46999999999979991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4381.87</v>
      </c>
      <c r="E1340" s="2">
        <v>0</v>
      </c>
      <c r="F1340" s="2">
        <v>0</v>
      </c>
      <c r="G1340" s="3">
        <f t="shared" si="52"/>
        <v>2892.0342000000001</v>
      </c>
      <c r="H1340" s="3">
        <f t="shared" si="41"/>
        <v>0.13000000000010914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59504.19</v>
      </c>
      <c r="D1503" s="2">
        <f>'RAS-funkcijski'!E107</f>
        <v>74105.509999999995</v>
      </c>
      <c r="E1503" s="2">
        <v>0</v>
      </c>
      <c r="F1503" s="2">
        <v>0</v>
      </c>
      <c r="G1503" s="3">
        <f t="shared" si="52"/>
        <v>21394.666629999996</v>
      </c>
      <c r="H1503" s="3">
        <f t="shared" si="63"/>
        <v>0.680000000007567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59504.19</v>
      </c>
      <c r="D1505" s="2">
        <f>'RAS-funkcijski'!E109</f>
        <v>74105.509999999995</v>
      </c>
      <c r="E1505" s="2">
        <v>0</v>
      </c>
      <c r="F1505" s="2">
        <v>0</v>
      </c>
      <c r="G1505" s="3">
        <f t="shared" si="52"/>
        <v>21810.097049999997</v>
      </c>
      <c r="H1505" s="3">
        <f t="shared" si="63"/>
        <v>0.680000000007567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59504.19</v>
      </c>
      <c r="D1537" s="14">
        <f>'RAS-funkcijski'!E141</f>
        <v>74105.509999999995</v>
      </c>
      <c r="E1537" s="14">
        <v>0</v>
      </c>
      <c r="F1537" s="14">
        <v>0</v>
      </c>
      <c r="G1537" s="15">
        <f t="shared" si="52"/>
        <v>28456.983769999999</v>
      </c>
      <c r="H1537" s="15">
        <f t="shared" si="63"/>
        <v>0.680000000007567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63845.84</v>
      </c>
      <c r="D1583" s="2">
        <v>0</v>
      </c>
      <c r="E1583" s="2">
        <v>0</v>
      </c>
      <c r="F1583" s="2">
        <v>0</v>
      </c>
      <c r="G1583" s="3">
        <f t="shared" si="70"/>
        <v>127.69167999999999</v>
      </c>
      <c r="H1583" s="3">
        <f t="shared" si="71"/>
        <v>0.16000000000349246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63845.84</v>
      </c>
      <c r="D1585" s="2">
        <v>0</v>
      </c>
      <c r="E1585" s="2">
        <v>0</v>
      </c>
      <c r="F1585" s="2">
        <v>0</v>
      </c>
      <c r="G1585" s="3">
        <f t="shared" si="70"/>
        <v>255.38335999999998</v>
      </c>
      <c r="H1585" s="3">
        <f t="shared" si="71"/>
        <v>0.16000000000349246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48719.38</v>
      </c>
      <c r="D1586" s="2">
        <v>0</v>
      </c>
      <c r="E1586" s="2">
        <v>0</v>
      </c>
      <c r="F1586" s="2">
        <v>0</v>
      </c>
      <c r="G1586" s="3">
        <f t="shared" si="70"/>
        <v>243.59690000000001</v>
      </c>
      <c r="H1586" s="3">
        <f t="shared" si="71"/>
        <v>0.37999999999738066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14752.18</v>
      </c>
      <c r="D1587" s="2">
        <v>0</v>
      </c>
      <c r="E1587" s="2">
        <v>0</v>
      </c>
      <c r="F1587" s="2">
        <v>0</v>
      </c>
      <c r="G1587" s="3">
        <f t="shared" si="70"/>
        <v>88.513080000000002</v>
      </c>
      <c r="H1587" s="3">
        <f t="shared" si="71"/>
        <v>0.18000000000029104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374.01</v>
      </c>
      <c r="D1588" s="2">
        <v>0</v>
      </c>
      <c r="E1588" s="2">
        <v>0</v>
      </c>
      <c r="F1588" s="2">
        <v>0</v>
      </c>
      <c r="G1588" s="3">
        <f t="shared" si="70"/>
        <v>2.6180699999999999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0.27</v>
      </c>
      <c r="D1593" s="2">
        <v>0</v>
      </c>
      <c r="E1593" s="2">
        <v>0</v>
      </c>
      <c r="F1593" s="2">
        <v>0</v>
      </c>
      <c r="G1593" s="3">
        <f t="shared" si="70"/>
        <v>3.2400000000000003E-3</v>
      </c>
      <c r="H1593" s="3">
        <f t="shared" si="71"/>
        <v>0.27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59463.97</v>
      </c>
      <c r="D1602" s="2">
        <v>0</v>
      </c>
      <c r="E1602" s="2">
        <v>0</v>
      </c>
      <c r="F1602" s="2">
        <v>0</v>
      </c>
      <c r="G1602" s="3">
        <f t="shared" si="70"/>
        <v>1248.7433700000001</v>
      </c>
      <c r="H1602" s="3">
        <f t="shared" si="71"/>
        <v>2.9999999998835847E-2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59463.97</v>
      </c>
      <c r="D1604" s="2">
        <v>0</v>
      </c>
      <c r="E1604" s="2">
        <v>0</v>
      </c>
      <c r="F1604" s="2">
        <v>0</v>
      </c>
      <c r="G1604" s="3">
        <f t="shared" si="70"/>
        <v>1367.6713099999999</v>
      </c>
      <c r="H1604" s="3">
        <f t="shared" si="71"/>
        <v>2.9999999998835847E-2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44476.87</v>
      </c>
      <c r="D1605" s="2">
        <v>0</v>
      </c>
      <c r="E1605" s="2">
        <v>0</v>
      </c>
      <c r="F1605" s="2">
        <v>0</v>
      </c>
      <c r="G1605" s="3">
        <f t="shared" si="70"/>
        <v>1067.44488</v>
      </c>
      <c r="H1605" s="3">
        <f t="shared" si="71"/>
        <v>0.12999999999738066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14612.82</v>
      </c>
      <c r="D1606" s="2">
        <v>0</v>
      </c>
      <c r="E1606" s="2">
        <v>0</v>
      </c>
      <c r="F1606" s="2">
        <v>0</v>
      </c>
      <c r="G1606" s="3">
        <f t="shared" si="70"/>
        <v>365.32050000000004</v>
      </c>
      <c r="H1606" s="3">
        <f t="shared" si="71"/>
        <v>0.18000000000029104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374.01</v>
      </c>
      <c r="D1607" s="2">
        <v>0</v>
      </c>
      <c r="E1607" s="2">
        <v>0</v>
      </c>
      <c r="F1607" s="2">
        <v>0</v>
      </c>
      <c r="G1607" s="3">
        <f t="shared" si="70"/>
        <v>9.7242599999999992</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0.27</v>
      </c>
      <c r="D1612" s="2">
        <v>0</v>
      </c>
      <c r="E1612" s="2">
        <v>0</v>
      </c>
      <c r="F1612" s="2">
        <v>0</v>
      </c>
      <c r="G1612" s="3">
        <f t="shared" si="70"/>
        <v>8.3700000000000007E-3</v>
      </c>
      <c r="H1612" s="3">
        <f t="shared" si="71"/>
        <v>0.27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4381.8699999999953</v>
      </c>
      <c r="D1621" s="2">
        <v>0</v>
      </c>
      <c r="E1621" s="2">
        <v>0</v>
      </c>
      <c r="F1621" s="2">
        <v>0</v>
      </c>
      <c r="G1621" s="3">
        <f t="shared" si="70"/>
        <v>175.27479999999983</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4381.87</v>
      </c>
      <c r="D1622" s="2">
        <v>0</v>
      </c>
      <c r="E1622" s="2">
        <v>0</v>
      </c>
      <c r="F1622" s="2">
        <v>0</v>
      </c>
      <c r="G1622" s="3">
        <f t="shared" si="70"/>
        <v>179.65666999999999</v>
      </c>
      <c r="H1622" s="3">
        <f t="shared" si="71"/>
        <v>0.13000000000010914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4381.87</v>
      </c>
      <c r="D1628" s="2">
        <v>0</v>
      </c>
      <c r="E1628" s="2">
        <v>0</v>
      </c>
      <c r="F1628" s="2">
        <v>0</v>
      </c>
      <c r="G1628" s="3">
        <f t="shared" si="70"/>
        <v>205.94789</v>
      </c>
      <c r="H1628" s="3">
        <f t="shared" si="71"/>
        <v>0.13000000000010914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4381.87</v>
      </c>
      <c r="D1629" s="2">
        <v>0</v>
      </c>
      <c r="E1629" s="2">
        <v>0</v>
      </c>
      <c r="F1629" s="2">
        <v>0</v>
      </c>
      <c r="G1629" s="3">
        <f t="shared" si="70"/>
        <v>210.32975999999999</v>
      </c>
      <c r="H1629" s="3">
        <f t="shared" si="71"/>
        <v>0.13000000000010914</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4381.87</v>
      </c>
      <c r="D1630" s="2">
        <v>0</v>
      </c>
      <c r="E1630" s="2">
        <v>0</v>
      </c>
      <c r="F1630" s="2">
        <v>0</v>
      </c>
      <c r="G1630" s="3">
        <f t="shared" si="70"/>
        <v>214.71163000000001</v>
      </c>
      <c r="H1630" s="3">
        <f t="shared" si="71"/>
        <v>0.13000000000010914</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46181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59613.490000000005</v>
      </c>
      <c r="I17" s="275">
        <f>'PR-RAS'!E6</f>
        <v>70767.98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47676.270000000004</v>
      </c>
      <c r="I18" s="275">
        <f>'PR-RAS'!E152</f>
        <v>63838.93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2460.5100000000029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877.01999999999862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139441.39000000001</v>
      </c>
      <c r="I22" s="275">
        <f>BILANCA!E7</f>
        <v>116863.39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2460.5100000000002</v>
      </c>
      <c r="I23" s="275">
        <f>BILANCA!E69</f>
        <v>3504.85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4381.87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141901.90000000002</v>
      </c>
      <c r="I25" s="275">
        <f>BILANCA!E251</f>
        <v>115986.37</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59504.19</v>
      </c>
      <c r="I31" s="275">
        <f>'RAS-funkcijski'!E141</f>
        <v>74105.509999999995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4381.8699999999953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4381.87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87"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59613.490000000005</v>
      </c>
      <c r="E6" s="60">
        <f>E7+E43+E49+E82+E106+E125+E134+E140</f>
        <v>70767.98</v>
      </c>
      <c r="F6" s="45">
        <f t="shared" ref="F6:F132" si="0">IF(D6&lt;&gt;0,IF(E6/D6&gt;=100,"&gt;&gt;100",E6/D6*100),"-")</f>
        <v>118.7113520781957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9000</v>
      </c>
      <c r="E49" s="60">
        <f>E50+E53+E58+E61+E64+E68+E71+E74+E77</f>
        <v>12269.25</v>
      </c>
      <c r="F49" s="45">
        <f t="shared" si="0"/>
        <v>136.32500000000002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9000</v>
      </c>
      <c r="E68" s="60">
        <f t="shared" si="11"/>
        <v>12269.25</v>
      </c>
      <c r="F68" s="45">
        <f t="shared" si="0"/>
        <v>136.32500000000002</v>
      </c>
    </row>
    <row r="69" spans="1:6" ht="12.75" customHeight="1" x14ac:dyDescent="0.2">
      <c r="A69" s="63" t="s">
        <v>141</v>
      </c>
      <c r="B69" s="64" t="s">
        <v>142</v>
      </c>
      <c r="C69" s="247" t="s">
        <v>141</v>
      </c>
      <c r="D69" s="194">
        <v>900</v>
      </c>
      <c r="E69" s="194">
        <v>3769.25</v>
      </c>
      <c r="F69" s="45">
        <f t="shared" si="0"/>
        <v>418.80555555555554</v>
      </c>
    </row>
    <row r="70" spans="1:6" ht="24" x14ac:dyDescent="0.2">
      <c r="A70" s="63" t="s">
        <v>143</v>
      </c>
      <c r="B70" s="64" t="s">
        <v>144</v>
      </c>
      <c r="C70" s="247" t="s">
        <v>143</v>
      </c>
      <c r="D70" s="194">
        <v>8100</v>
      </c>
      <c r="E70" s="194">
        <v>8500</v>
      </c>
      <c r="F70" s="45">
        <f t="shared" si="0"/>
        <v>104.93827160493827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3527.59</v>
      </c>
      <c r="E106" s="60">
        <f>E107+E112+E120+E124</f>
        <v>4160.93</v>
      </c>
      <c r="F106" s="45">
        <f t="shared" si="0"/>
        <v>117.95390053832786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3527.59</v>
      </c>
      <c r="E112" s="60">
        <f t="shared" si="20"/>
        <v>4160.93</v>
      </c>
      <c r="F112" s="45">
        <f t="shared" si="0"/>
        <v>117.95390053832786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3527.59</v>
      </c>
      <c r="E117" s="194">
        <v>4160.93</v>
      </c>
      <c r="F117" s="45">
        <f t="shared" si="0"/>
        <v>117.95390053832786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47085.9</v>
      </c>
      <c r="E134" s="60">
        <f t="shared" si="25"/>
        <v>54216.49</v>
      </c>
      <c r="F134" s="45">
        <f t="shared" ref="F134:F229" si="26">IF(D134&lt;&gt;0,IF(E134/D134&gt;=100,"&gt;&gt;100",E134/D134*100),"-")</f>
        <v>115.14379039160343</v>
      </c>
    </row>
    <row r="135" spans="1:6" ht="24" x14ac:dyDescent="0.2">
      <c r="A135" s="63">
        <v>671</v>
      </c>
      <c r="B135" s="182" t="s">
        <v>273</v>
      </c>
      <c r="C135" s="247" t="s">
        <v>274</v>
      </c>
      <c r="D135" s="60">
        <f t="shared" ref="D135:E135" si="27">SUM(D136:D138)</f>
        <v>47085.9</v>
      </c>
      <c r="E135" s="60">
        <f t="shared" si="27"/>
        <v>54216.49</v>
      </c>
      <c r="F135" s="45">
        <f t="shared" si="26"/>
        <v>115.14379039160343</v>
      </c>
    </row>
    <row r="136" spans="1:6" ht="12.75" customHeight="1" x14ac:dyDescent="0.2">
      <c r="A136" s="63">
        <v>6711</v>
      </c>
      <c r="B136" s="65" t="s">
        <v>275</v>
      </c>
      <c r="C136" s="247" t="s">
        <v>276</v>
      </c>
      <c r="D136" s="194">
        <v>47085.9</v>
      </c>
      <c r="E136" s="194">
        <v>52216.49</v>
      </c>
      <c r="F136" s="45">
        <f t="shared" si="26"/>
        <v>110.89623432917284</v>
      </c>
    </row>
    <row r="137" spans="1:6" ht="24" x14ac:dyDescent="0.2">
      <c r="A137" s="63">
        <v>6712</v>
      </c>
      <c r="B137" s="182" t="s">
        <v>277</v>
      </c>
      <c r="C137" s="247" t="s">
        <v>278</v>
      </c>
      <c r="D137" s="194">
        <v>0</v>
      </c>
      <c r="E137" s="194">
        <v>2000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121.31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121.31</v>
      </c>
      <c r="F151" s="45" t="str">
        <f t="shared" si="26"/>
        <v>-</v>
      </c>
    </row>
    <row r="152" spans="1:6" ht="12.75" customHeight="1" x14ac:dyDescent="0.2">
      <c r="A152" s="63">
        <v>3</v>
      </c>
      <c r="B152" s="64" t="s">
        <v>307</v>
      </c>
      <c r="C152" s="247" t="s">
        <v>13</v>
      </c>
      <c r="D152" s="60">
        <f>D153+D164+D202+D221+D230+D262+D273</f>
        <v>47676.270000000004</v>
      </c>
      <c r="E152" s="60">
        <f>E153+E164+E202+E221+E230+E262+E273</f>
        <v>63838.93</v>
      </c>
      <c r="F152" s="45">
        <f t="shared" si="26"/>
        <v>133.90084836754218</v>
      </c>
    </row>
    <row r="153" spans="1:6" ht="12.75" customHeight="1" x14ac:dyDescent="0.2">
      <c r="A153" s="63">
        <v>31</v>
      </c>
      <c r="B153" s="64" t="s">
        <v>308</v>
      </c>
      <c r="C153" s="247" t="s">
        <v>309</v>
      </c>
      <c r="D153" s="60">
        <f t="shared" ref="D153:E153" si="30">D154+D159+D160</f>
        <v>35448.53</v>
      </c>
      <c r="E153" s="60">
        <f t="shared" si="30"/>
        <v>48719.38</v>
      </c>
      <c r="F153" s="45">
        <f t="shared" si="26"/>
        <v>137.43695436736024</v>
      </c>
    </row>
    <row r="154" spans="1:6" ht="12.75" customHeight="1" x14ac:dyDescent="0.2">
      <c r="A154" s="63">
        <v>311</v>
      </c>
      <c r="B154" s="64" t="s">
        <v>310</v>
      </c>
      <c r="C154" s="247" t="s">
        <v>311</v>
      </c>
      <c r="D154" s="60">
        <f t="shared" ref="D154:E154" si="31">SUM(D155:D158)</f>
        <v>27310.15</v>
      </c>
      <c r="E154" s="60">
        <f t="shared" si="31"/>
        <v>38546.17</v>
      </c>
      <c r="F154" s="45">
        <f t="shared" si="26"/>
        <v>141.14228592666095</v>
      </c>
    </row>
    <row r="155" spans="1:6" ht="12.75" customHeight="1" x14ac:dyDescent="0.2">
      <c r="A155" s="63">
        <v>3111</v>
      </c>
      <c r="B155" s="64" t="s">
        <v>312</v>
      </c>
      <c r="C155" s="247" t="s">
        <v>313</v>
      </c>
      <c r="D155" s="194">
        <v>27310.15</v>
      </c>
      <c r="E155" s="194">
        <v>38546.17</v>
      </c>
      <c r="F155" s="45">
        <f t="shared" si="26"/>
        <v>141.14228592666095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3632.18</v>
      </c>
      <c r="E159" s="194">
        <v>3813.09</v>
      </c>
      <c r="F159" s="45">
        <f t="shared" si="26"/>
        <v>104.98075535904059</v>
      </c>
    </row>
    <row r="160" spans="1:6" ht="12.75" customHeight="1" x14ac:dyDescent="0.2">
      <c r="A160" s="63">
        <v>313</v>
      </c>
      <c r="B160" s="65" t="s">
        <v>322</v>
      </c>
      <c r="C160" s="247" t="s">
        <v>323</v>
      </c>
      <c r="D160" s="60">
        <f t="shared" ref="D160:E160" si="32">SUM(D161:D163)</f>
        <v>4506.2</v>
      </c>
      <c r="E160" s="60">
        <f t="shared" si="32"/>
        <v>6360.12</v>
      </c>
      <c r="F160" s="45">
        <f t="shared" si="26"/>
        <v>141.1415383249745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4506.2</v>
      </c>
      <c r="E162" s="194">
        <v>6360.12</v>
      </c>
      <c r="F162" s="45">
        <f t="shared" si="26"/>
        <v>141.1415383249745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11838.3</v>
      </c>
      <c r="E164" s="60">
        <f>E165+E170+E178+E188+E189+E194</f>
        <v>14752.18</v>
      </c>
      <c r="F164" s="45">
        <f t="shared" si="26"/>
        <v>124.61400707871908</v>
      </c>
    </row>
    <row r="165" spans="1:6" ht="12.75" customHeight="1" x14ac:dyDescent="0.2">
      <c r="A165" s="63">
        <v>321</v>
      </c>
      <c r="B165" s="64" t="s">
        <v>332</v>
      </c>
      <c r="C165" s="247" t="s">
        <v>333</v>
      </c>
      <c r="D165" s="60">
        <f t="shared" ref="D165:E165" si="33">SUM(D166:D169)</f>
        <v>2203.34</v>
      </c>
      <c r="E165" s="60">
        <f t="shared" si="33"/>
        <v>2258.14</v>
      </c>
      <c r="F165" s="45">
        <f t="shared" si="26"/>
        <v>102.48713317055017</v>
      </c>
    </row>
    <row r="166" spans="1:6" ht="12.75" customHeight="1" x14ac:dyDescent="0.2">
      <c r="A166" s="63">
        <v>3211</v>
      </c>
      <c r="B166" s="64" t="s">
        <v>334</v>
      </c>
      <c r="C166" s="247" t="s">
        <v>335</v>
      </c>
      <c r="D166" s="194">
        <v>299</v>
      </c>
      <c r="E166" s="194">
        <v>426</v>
      </c>
      <c r="F166" s="45">
        <f t="shared" si="26"/>
        <v>142.47491638795987</v>
      </c>
    </row>
    <row r="167" spans="1:6" ht="12.75" customHeight="1" x14ac:dyDescent="0.2">
      <c r="A167" s="63">
        <v>3212</v>
      </c>
      <c r="B167" s="64" t="s">
        <v>336</v>
      </c>
      <c r="C167" s="247" t="s">
        <v>337</v>
      </c>
      <c r="D167" s="194">
        <v>1499.74</v>
      </c>
      <c r="E167" s="194">
        <v>1532.94</v>
      </c>
      <c r="F167" s="45">
        <f t="shared" si="26"/>
        <v>102.21371704428768</v>
      </c>
    </row>
    <row r="168" spans="1:6" ht="12.75" customHeight="1" x14ac:dyDescent="0.2">
      <c r="A168" s="63">
        <v>3213</v>
      </c>
      <c r="B168" s="64" t="s">
        <v>338</v>
      </c>
      <c r="C168" s="247" t="s">
        <v>339</v>
      </c>
      <c r="D168" s="194">
        <v>35</v>
      </c>
      <c r="E168" s="194">
        <v>0</v>
      </c>
      <c r="F168" s="45">
        <f t="shared" si="26"/>
        <v>0</v>
      </c>
    </row>
    <row r="169" spans="1:6" ht="12.75" customHeight="1" x14ac:dyDescent="0.2">
      <c r="A169" s="63">
        <v>3214</v>
      </c>
      <c r="B169" s="64" t="s">
        <v>340</v>
      </c>
      <c r="C169" s="247" t="s">
        <v>341</v>
      </c>
      <c r="D169" s="194">
        <v>369.6</v>
      </c>
      <c r="E169" s="194">
        <v>299.2</v>
      </c>
      <c r="F169" s="45">
        <f t="shared" si="26"/>
        <v>80.952380952380949</v>
      </c>
    </row>
    <row r="170" spans="1:6" ht="12.75" customHeight="1" x14ac:dyDescent="0.2">
      <c r="A170" s="63">
        <v>322</v>
      </c>
      <c r="B170" s="64" t="s">
        <v>342</v>
      </c>
      <c r="C170" s="247" t="s">
        <v>343</v>
      </c>
      <c r="D170" s="60">
        <f t="shared" ref="D170:E170" si="34">SUM(D171:D177)</f>
        <v>5091.869999999999</v>
      </c>
      <c r="E170" s="60">
        <f t="shared" si="34"/>
        <v>5716.8600000000006</v>
      </c>
      <c r="F170" s="45">
        <f t="shared" si="26"/>
        <v>112.27427251677678</v>
      </c>
    </row>
    <row r="171" spans="1:6" ht="12.75" customHeight="1" x14ac:dyDescent="0.2">
      <c r="A171" s="63">
        <v>3221</v>
      </c>
      <c r="B171" s="64" t="s">
        <v>344</v>
      </c>
      <c r="C171" s="247" t="s">
        <v>345</v>
      </c>
      <c r="D171" s="194">
        <v>2543.71</v>
      </c>
      <c r="E171" s="194">
        <v>2788.13</v>
      </c>
      <c r="F171" s="45">
        <f t="shared" si="26"/>
        <v>109.60879974525399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2492.4299999999998</v>
      </c>
      <c r="E173" s="194">
        <v>2928.73</v>
      </c>
      <c r="F173" s="45">
        <f t="shared" si="26"/>
        <v>117.5050051556112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55.73</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2335.96</v>
      </c>
      <c r="E178" s="60">
        <f t="shared" si="35"/>
        <v>4377.07</v>
      </c>
      <c r="F178" s="45">
        <f t="shared" si="26"/>
        <v>187.37778044144591</v>
      </c>
    </row>
    <row r="179" spans="1:6" ht="12.75" customHeight="1" x14ac:dyDescent="0.2">
      <c r="A179" s="63">
        <v>3231</v>
      </c>
      <c r="B179" s="65" t="s">
        <v>360</v>
      </c>
      <c r="C179" s="247" t="s">
        <v>361</v>
      </c>
      <c r="D179" s="194">
        <v>678.92</v>
      </c>
      <c r="E179" s="194">
        <v>634.28</v>
      </c>
      <c r="F179" s="45">
        <f t="shared" si="26"/>
        <v>93.424851234313323</v>
      </c>
    </row>
    <row r="180" spans="1:6" ht="12.75" customHeight="1" x14ac:dyDescent="0.2">
      <c r="A180" s="63">
        <v>3232</v>
      </c>
      <c r="B180" s="65" t="s">
        <v>362</v>
      </c>
      <c r="C180" s="247" t="s">
        <v>363</v>
      </c>
      <c r="D180" s="194">
        <v>530.5</v>
      </c>
      <c r="E180" s="194">
        <v>2797.5</v>
      </c>
      <c r="F180" s="45">
        <f t="shared" si="26"/>
        <v>527.33270499528749</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309.42</v>
      </c>
      <c r="E182" s="194">
        <v>287.8</v>
      </c>
      <c r="F182" s="45">
        <f t="shared" si="26"/>
        <v>93.012733501389704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199</v>
      </c>
      <c r="E185" s="194">
        <v>248.33</v>
      </c>
      <c r="F185" s="45">
        <f t="shared" si="26"/>
        <v>124.7889447236181</v>
      </c>
    </row>
    <row r="186" spans="1:6" ht="12.75" customHeight="1" x14ac:dyDescent="0.2">
      <c r="A186" s="63">
        <v>3238</v>
      </c>
      <c r="B186" s="64" t="s">
        <v>374</v>
      </c>
      <c r="C186" s="247" t="s">
        <v>375</v>
      </c>
      <c r="D186" s="194">
        <v>270.76</v>
      </c>
      <c r="E186" s="194">
        <v>270.76</v>
      </c>
      <c r="F186" s="45">
        <f t="shared" si="26"/>
        <v>100</v>
      </c>
    </row>
    <row r="187" spans="1:6" ht="12.75" customHeight="1" x14ac:dyDescent="0.2">
      <c r="A187" s="63">
        <v>3239</v>
      </c>
      <c r="B187" s="64" t="s">
        <v>376</v>
      </c>
      <c r="C187" s="247" t="s">
        <v>377</v>
      </c>
      <c r="D187" s="194">
        <v>347.36</v>
      </c>
      <c r="E187" s="194">
        <v>138.4</v>
      </c>
      <c r="F187" s="45">
        <f t="shared" si="26"/>
        <v>39.843390142791343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2207.13</v>
      </c>
      <c r="E194" s="60">
        <f t="shared" si="36"/>
        <v>2400.1099999999997</v>
      </c>
      <c r="F194" s="45">
        <f t="shared" si="26"/>
        <v>108.74348135361305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585.14</v>
      </c>
      <c r="E196" s="194">
        <v>585.14</v>
      </c>
      <c r="F196" s="45">
        <f t="shared" si="26"/>
        <v>100</v>
      </c>
    </row>
    <row r="197" spans="1:6" ht="12.75" customHeight="1" x14ac:dyDescent="0.2">
      <c r="A197" s="63">
        <v>3293</v>
      </c>
      <c r="B197" s="64" t="s">
        <v>396</v>
      </c>
      <c r="C197" s="247" t="s">
        <v>397</v>
      </c>
      <c r="D197" s="194">
        <v>1534.49</v>
      </c>
      <c r="E197" s="194">
        <v>1764.58</v>
      </c>
      <c r="F197" s="45">
        <f t="shared" si="26"/>
        <v>114.99455845264551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6.64</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87.5</v>
      </c>
      <c r="E201" s="194">
        <v>43.75</v>
      </c>
      <c r="F201" s="45">
        <f t="shared" si="26"/>
        <v>50</v>
      </c>
    </row>
    <row r="202" spans="1:6" ht="12.75" customHeight="1" x14ac:dyDescent="0.2">
      <c r="A202" s="63">
        <v>34</v>
      </c>
      <c r="B202" s="183" t="s">
        <v>406</v>
      </c>
      <c r="C202" s="247" t="s">
        <v>407</v>
      </c>
      <c r="D202" s="60">
        <f t="shared" ref="D202:E202" si="37">D203+D208+D216</f>
        <v>389.44</v>
      </c>
      <c r="E202" s="60">
        <f t="shared" si="37"/>
        <v>367.37</v>
      </c>
      <c r="F202" s="45">
        <f t="shared" si="26"/>
        <v>94.332888249794578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389.44</v>
      </c>
      <c r="E216" s="60">
        <f t="shared" si="40"/>
        <v>367.37</v>
      </c>
      <c r="F216" s="45">
        <f t="shared" si="26"/>
        <v>94.332888249794578</v>
      </c>
    </row>
    <row r="217" spans="1:6" ht="12.75" customHeight="1" x14ac:dyDescent="0.2">
      <c r="A217" s="63">
        <v>3431</v>
      </c>
      <c r="B217" s="182" t="s">
        <v>436</v>
      </c>
      <c r="C217" s="247" t="s">
        <v>437</v>
      </c>
      <c r="D217" s="194">
        <v>389.44</v>
      </c>
      <c r="E217" s="194">
        <v>367.37</v>
      </c>
      <c r="F217" s="45">
        <f t="shared" si="26"/>
        <v>94.332888249794578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47676.270000000004</v>
      </c>
      <c r="E299" s="60">
        <f>E152-E297+E298</f>
        <v>63838.93</v>
      </c>
      <c r="F299" s="45">
        <f t="shared" si="68"/>
        <v>133.90084836754218</v>
      </c>
    </row>
    <row r="300" spans="1:6" ht="12.75" customHeight="1" x14ac:dyDescent="0.2">
      <c r="A300" s="63" t="s">
        <v>582</v>
      </c>
      <c r="B300" s="64" t="s">
        <v>593</v>
      </c>
      <c r="C300" s="247" t="s">
        <v>594</v>
      </c>
      <c r="D300" s="60">
        <f>IF(D6&gt;=D299,D6-D299,0)</f>
        <v>11937.220000000001</v>
      </c>
      <c r="E300" s="60">
        <f>IF(E6&gt;=E299,E6-E299,0)</f>
        <v>6929.0499999999956</v>
      </c>
      <c r="F300" s="45">
        <f t="shared" si="68"/>
        <v>58.045759397916733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2351.21</v>
      </c>
      <c r="E302" s="194">
        <v>2460.5100000000002</v>
      </c>
      <c r="F302" s="45">
        <f t="shared" si="68"/>
        <v>104.64867025914317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11827.92</v>
      </c>
      <c r="E360" s="60">
        <f t="shared" si="86"/>
        <v>10266.58</v>
      </c>
      <c r="F360" s="45">
        <f t="shared" si="72"/>
        <v>86.799538718557443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11827.92</v>
      </c>
      <c r="E373" s="60">
        <f t="shared" si="90"/>
        <v>10266.58</v>
      </c>
      <c r="F373" s="45">
        <f t="shared" si="72"/>
        <v>86.799538718557443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1638.45</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1638.45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10189.469999999999</v>
      </c>
      <c r="E393" s="60">
        <f t="shared" si="94"/>
        <v>10266.58</v>
      </c>
      <c r="F393" s="45">
        <f t="shared" si="72"/>
        <v>100.75676163725886</v>
      </c>
    </row>
    <row r="394" spans="1:6" ht="12.75" customHeight="1" x14ac:dyDescent="0.2">
      <c r="A394" s="63">
        <v>4241</v>
      </c>
      <c r="B394" s="64" t="s">
        <v>757</v>
      </c>
      <c r="C394" s="247" t="s">
        <v>758</v>
      </c>
      <c r="D394" s="194">
        <v>10189.469999999999</v>
      </c>
      <c r="E394" s="194">
        <v>10266.58</v>
      </c>
      <c r="F394" s="45">
        <f t="shared" si="72"/>
        <v>100.75676163725886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11827.92</v>
      </c>
      <c r="E418" s="60">
        <f t="shared" si="102"/>
        <v>10266.58</v>
      </c>
      <c r="F418" s="45">
        <f t="shared" si="72"/>
        <v>86.799538718557443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59613.490000000005</v>
      </c>
      <c r="E422" s="60">
        <f>E6+E308</f>
        <v>70767.98</v>
      </c>
      <c r="F422" s="45">
        <f t="shared" si="72"/>
        <v>118.7113520781957</v>
      </c>
    </row>
    <row r="423" spans="1:6" ht="12.75" customHeight="1" x14ac:dyDescent="0.2">
      <c r="A423" s="63" t="s">
        <v>582</v>
      </c>
      <c r="B423" s="64" t="s">
        <v>805</v>
      </c>
      <c r="C423" s="247" t="s">
        <v>806</v>
      </c>
      <c r="D423" s="60">
        <f t="shared" ref="D423:E423" si="103">D299+D360</f>
        <v>59504.19</v>
      </c>
      <c r="E423" s="60">
        <f t="shared" si="103"/>
        <v>74105.509999999995</v>
      </c>
      <c r="F423" s="45">
        <f t="shared" si="72"/>
        <v>124.53830562183938</v>
      </c>
    </row>
    <row r="424" spans="1:6" ht="12.75" customHeight="1" x14ac:dyDescent="0.2">
      <c r="A424" s="63" t="s">
        <v>582</v>
      </c>
      <c r="B424" s="64" t="s">
        <v>807</v>
      </c>
      <c r="C424" s="247" t="s">
        <v>808</v>
      </c>
      <c r="D424" s="60">
        <f t="shared" ref="D424:E424" si="104">IF(D422&gt;=D423,D422-D423,0)</f>
        <v>109.30000000000291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3337.5299999999988</v>
      </c>
      <c r="F425" s="45" t="str">
        <f t="shared" si="72"/>
        <v>-</v>
      </c>
    </row>
    <row r="426" spans="1:6" ht="12.75" customHeight="1" x14ac:dyDescent="0.2">
      <c r="A426" s="251" t="s">
        <v>811</v>
      </c>
      <c r="B426" s="183" t="s">
        <v>812</v>
      </c>
      <c r="C426" s="252" t="s">
        <v>813</v>
      </c>
      <c r="D426" s="60">
        <f t="shared" ref="D426:E426" si="106">IF(D302-D303+D419-D420&gt;=0,D302-D303+D419-D420,0)</f>
        <v>2351.21</v>
      </c>
      <c r="E426" s="60">
        <f t="shared" si="106"/>
        <v>2460.5100000000002</v>
      </c>
      <c r="F426" s="45">
        <f t="shared" si="72"/>
        <v>104.64867025914317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59613.490000000005</v>
      </c>
      <c r="E643" s="60">
        <f>E422+E430</f>
        <v>70767.98</v>
      </c>
      <c r="F643" s="45">
        <f t="shared" si="109"/>
        <v>118.7113520781957</v>
      </c>
    </row>
    <row r="644" spans="1:6" ht="12.75" customHeight="1" x14ac:dyDescent="0.2">
      <c r="A644" s="63" t="s">
        <v>582</v>
      </c>
      <c r="B644" s="64" t="s">
        <v>1238</v>
      </c>
      <c r="C644" s="247" t="s">
        <v>1239</v>
      </c>
      <c r="D644" s="60">
        <f>D423+D535</f>
        <v>59504.19</v>
      </c>
      <c r="E644" s="60">
        <f>E423+E535</f>
        <v>74105.509999999995</v>
      </c>
      <c r="F644" s="45">
        <f t="shared" si="109"/>
        <v>124.53830562183938</v>
      </c>
    </row>
    <row r="645" spans="1:6" ht="12.75" customHeight="1" x14ac:dyDescent="0.2">
      <c r="A645" s="63" t="s">
        <v>582</v>
      </c>
      <c r="B645" s="64" t="s">
        <v>1240</v>
      </c>
      <c r="C645" s="247" t="s">
        <v>1241</v>
      </c>
      <c r="D645" s="60">
        <f t="shared" ref="D645:E645" si="163">IF(D643&gt;=D644,D643-D644,0)</f>
        <v>109.30000000000291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3337.5299999999988</v>
      </c>
      <c r="F646" s="45" t="str">
        <f t="shared" si="109"/>
        <v>-</v>
      </c>
    </row>
    <row r="647" spans="1:6" ht="24" x14ac:dyDescent="0.2">
      <c r="A647" s="251" t="s">
        <v>1244</v>
      </c>
      <c r="B647" s="64" t="s">
        <v>1245</v>
      </c>
      <c r="C647" s="252" t="s">
        <v>1244</v>
      </c>
      <c r="D647" s="60">
        <f>IF(D426-D427+D641-D642&gt;=0,D426-D427+D641-D642,0)</f>
        <v>2351.21</v>
      </c>
      <c r="E647" s="60">
        <f>IF(E426-E427+E641-E642&gt;=0,E426-E427+E641-E642,0)</f>
        <v>2460.5100000000002</v>
      </c>
      <c r="F647" s="45">
        <f t="shared" si="109"/>
        <v>104.64867025914317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2460.5100000000029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877.01999999999862</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2351.21</v>
      </c>
      <c r="E653" s="194">
        <v>2460.5100000000002</v>
      </c>
      <c r="F653" s="45">
        <f t="shared" ref="F653:F740" si="167">IF(D653&lt;&gt;0,IF(E653/D653&gt;=100,"&gt;&gt;100",E653/D653*100),"-")</f>
        <v>104.64867025914317</v>
      </c>
    </row>
    <row r="654" spans="1:6" ht="12.75" customHeight="1" x14ac:dyDescent="0.2">
      <c r="A654" s="63" t="s">
        <v>1257</v>
      </c>
      <c r="B654" s="64" t="s">
        <v>1258</v>
      </c>
      <c r="C654" s="247" t="s">
        <v>1257</v>
      </c>
      <c r="D654" s="194">
        <v>59613.49</v>
      </c>
      <c r="E654" s="194">
        <v>73850.58</v>
      </c>
      <c r="F654" s="45">
        <f t="shared" si="167"/>
        <v>123.88232931841434</v>
      </c>
    </row>
    <row r="655" spans="1:6" ht="12.75" customHeight="1" x14ac:dyDescent="0.2">
      <c r="A655" s="63" t="s">
        <v>1259</v>
      </c>
      <c r="B655" s="64" t="s">
        <v>1260</v>
      </c>
      <c r="C655" s="247" t="s">
        <v>1259</v>
      </c>
      <c r="D655" s="194">
        <v>59504.19</v>
      </c>
      <c r="E655" s="194">
        <v>72806.240000000005</v>
      </c>
      <c r="F655" s="45">
        <f t="shared" si="167"/>
        <v>122.35481232498083</v>
      </c>
    </row>
    <row r="656" spans="1:6" ht="24" x14ac:dyDescent="0.2">
      <c r="A656" s="63">
        <v>11</v>
      </c>
      <c r="B656" s="64" t="s">
        <v>1261</v>
      </c>
      <c r="C656" s="247" t="s">
        <v>1262</v>
      </c>
      <c r="D656" s="60">
        <f t="shared" ref="D656:E656" si="168">+D653+D654-D655</f>
        <v>2460.5099999999948</v>
      </c>
      <c r="E656" s="60">
        <f t="shared" si="168"/>
        <v>3504.8499999999913</v>
      </c>
      <c r="F656" s="45">
        <f t="shared" si="167"/>
        <v>142.44404615303324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1700</v>
      </c>
      <c r="F683" s="71" t="str">
        <f t="shared" si="167"/>
        <v>-</v>
      </c>
    </row>
    <row r="684" spans="1:6" ht="24" x14ac:dyDescent="0.2">
      <c r="A684" s="70">
        <v>63613</v>
      </c>
      <c r="B684" s="182" t="s">
        <v>1318</v>
      </c>
      <c r="C684" s="278" t="s">
        <v>1319</v>
      </c>
      <c r="D684" s="192">
        <v>900</v>
      </c>
      <c r="E684" s="192">
        <v>2069.25</v>
      </c>
      <c r="F684" s="71">
        <f t="shared" si="167"/>
        <v>229.91666666666669</v>
      </c>
    </row>
    <row r="685" spans="1:6" ht="24" x14ac:dyDescent="0.2">
      <c r="A685" s="63">
        <v>63622</v>
      </c>
      <c r="B685" s="244" t="s">
        <v>1320</v>
      </c>
      <c r="C685" s="247" t="s">
        <v>1321</v>
      </c>
      <c r="D685" s="194">
        <v>8100</v>
      </c>
      <c r="E685" s="194">
        <v>8500</v>
      </c>
      <c r="F685" s="45">
        <f t="shared" si="167"/>
        <v>104.93827160493827</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3527.59</v>
      </c>
      <c r="E724" s="192">
        <v>4160.93</v>
      </c>
      <c r="F724" s="71">
        <f t="shared" si="167"/>
        <v>117.95390053832786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I386" sqref="I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141901.90000000002</v>
      </c>
      <c r="E6" s="180">
        <f t="shared" si="0"/>
        <v>120368.24</v>
      </c>
      <c r="F6" s="181">
        <f t="shared" ref="F6:F298" si="1">IF(D6&gt;0,IF(E6/D6&gt;=100,"&gt;&gt;100",E6/D6*100),"-")</f>
        <v>84.824967107558109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139441.39000000001</v>
      </c>
      <c r="E7" s="79">
        <f t="shared" si="2"/>
        <v>116863.39</v>
      </c>
      <c r="F7" s="71">
        <f t="shared" si="1"/>
        <v>83.808250907424252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139441.39000000001</v>
      </c>
      <c r="E12" s="79">
        <f t="shared" si="3"/>
        <v>116863.39</v>
      </c>
      <c r="F12" s="71">
        <f t="shared" si="1"/>
        <v>83.808250907424252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77745.900000000009</v>
      </c>
      <c r="E13" s="79">
        <f t="shared" si="4"/>
        <v>76527.88</v>
      </c>
      <c r="F13" s="71">
        <f t="shared" si="1"/>
        <v>98.433332175716018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97441.24</v>
      </c>
      <c r="E15" s="192">
        <v>97441.24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19695.34</v>
      </c>
      <c r="E18" s="192">
        <v>20913.36</v>
      </c>
      <c r="F18" s="71">
        <f t="shared" si="1"/>
        <v>106.18430552607876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1656.3300000000017</v>
      </c>
      <c r="E19" s="79">
        <f t="shared" si="5"/>
        <v>1188.929999999993</v>
      </c>
      <c r="F19" s="71">
        <f t="shared" si="1"/>
        <v>71.780985673144343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52892.38</v>
      </c>
      <c r="E20" s="192">
        <v>52892.38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968.08</v>
      </c>
      <c r="E21" s="192">
        <v>968.08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8492.1200000000008</v>
      </c>
      <c r="E22" s="192">
        <v>8492.1200000000008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8267.4</v>
      </c>
      <c r="E26" s="192">
        <v>8267.4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68963.649999999994</v>
      </c>
      <c r="E28" s="192">
        <v>69431.05</v>
      </c>
      <c r="F28" s="71">
        <f t="shared" si="1"/>
        <v>100.67774835003659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60039.159999999989</v>
      </c>
      <c r="E35" s="79">
        <f t="shared" si="7"/>
        <v>39146.58</v>
      </c>
      <c r="F35" s="71">
        <f t="shared" si="1"/>
        <v>65.201744994433653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147045.24</v>
      </c>
      <c r="E36" s="192">
        <v>157311.82</v>
      </c>
      <c r="F36" s="71">
        <f t="shared" si="1"/>
        <v>106.98191930592247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87006.080000000002</v>
      </c>
      <c r="E40" s="192">
        <v>118165.24</v>
      </c>
      <c r="F40" s="71">
        <f t="shared" si="1"/>
        <v>135.81262366951827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8750.5499999999993</v>
      </c>
      <c r="E48" s="192">
        <v>8750.5499999999993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8750.5499999999993</v>
      </c>
      <c r="E50" s="192">
        <v>8750.5499999999993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1518.52</v>
      </c>
      <c r="E54" s="192">
        <v>1518.52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1518.52</v>
      </c>
      <c r="E55" s="192">
        <v>1518.52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2460.5100000000002</v>
      </c>
      <c r="E69" s="79">
        <f>E70+E82+E88+E119+E135+E147+E165+E171</f>
        <v>3504.85</v>
      </c>
      <c r="F69" s="71">
        <f t="shared" si="1"/>
        <v>142.4440461530333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2460.5100000000002</v>
      </c>
      <c r="E70" s="79">
        <f t="shared" si="12"/>
        <v>3504.85</v>
      </c>
      <c r="F70" s="71">
        <f t="shared" si="1"/>
        <v>142.4440461530333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2277.5500000000002</v>
      </c>
      <c r="E71" s="79">
        <f t="shared" si="13"/>
        <v>3504.85</v>
      </c>
      <c r="F71" s="71">
        <f t="shared" si="1"/>
        <v>153.88685209984411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2277.5500000000002</v>
      </c>
      <c r="E73" s="192">
        <v>3504.85</v>
      </c>
      <c r="F73" s="71">
        <f t="shared" si="1"/>
        <v>153.88685209984411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182.96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141901.90000000002</v>
      </c>
      <c r="E176" s="79">
        <f>E177+E251</f>
        <v>120368.23999999999</v>
      </c>
      <c r="F176" s="71">
        <f t="shared" si="1"/>
        <v>84.824967107558095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0</v>
      </c>
      <c r="E177" s="79">
        <f>E178+E197+E203+E219+E247+E248</f>
        <v>4381.87</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0</v>
      </c>
      <c r="E178" s="79">
        <f>SUM(E179:E181)+E185+E186+SUM(E194:E196)</f>
        <v>4381.87</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4242.51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0</v>
      </c>
      <c r="E180" s="192">
        <v>139.36000000000001</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141901.90000000002</v>
      </c>
      <c r="E251" s="79">
        <f>+E252+E255-E264+E274+E291</f>
        <v>115986.37</v>
      </c>
      <c r="F251" s="71">
        <f t="shared" si="1"/>
        <v>81.737009863856642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139441.39000000001</v>
      </c>
      <c r="E252" s="79">
        <f>E253-E254</f>
        <v>116863.39</v>
      </c>
      <c r="F252" s="71">
        <f t="shared" si="1"/>
        <v>83.808250907424252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139441.39000000001</v>
      </c>
      <c r="E253" s="192">
        <v>116863.39</v>
      </c>
      <c r="F253" s="71">
        <f t="shared" si="1"/>
        <v>83.808250907424252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2460.5100000000002</v>
      </c>
      <c r="E255" s="79">
        <f>E256-E260</f>
        <v>-877.02</v>
      </c>
      <c r="F255" s="71">
        <f t="shared" si="1"/>
        <v>-35.643829937695841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2460.5100000000002</v>
      </c>
      <c r="E256" s="79">
        <f>SUM(E257:E259)</f>
        <v>2460.5100000000002</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2460.5100000000002</v>
      </c>
      <c r="E257" s="192">
        <v>2460.5100000000002</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3337.53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IF(D261&gt;0,IF(E261/D261&gt;=100,"&gt;&gt;100",E261/D261*100),"-")</f>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3337.53</v>
      </c>
      <c r="F262" s="71" t="str">
        <f>IF(D262&gt;0,IF(E262/D262&gt;=100,"&gt;&gt;100",E262/D262*100),"-")</f>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4381.87</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1" workbookViewId="0">
      <selection activeCell="K116" sqref="K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59504.19</v>
      </c>
      <c r="E107" s="60">
        <f t="shared" si="21"/>
        <v>74105.509999999995</v>
      </c>
      <c r="F107" s="45">
        <f t="shared" si="1"/>
        <v>124.53830562183938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59504.19</v>
      </c>
      <c r="E109" s="194">
        <v>74105.509999999995</v>
      </c>
      <c r="F109" s="45">
        <f>IF(D109&gt;0,IF(E109/D109&gt;=100,"&gt;&gt;100",E109/D109*100),"-")</f>
        <v>124.53830562183938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 si="23">SUM(D116:D117)</f>
        <v>0</v>
      </c>
      <c r="E115" s="60">
        <f>SUM(E116:E117)</f>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IF(D116&gt;0,IF(E116/D116&gt;=100,"&gt;&gt;100",E116/D116*100),"-")</f>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59504.19</v>
      </c>
      <c r="E141" s="81">
        <f t="shared" si="28"/>
        <v>74105.509999999995</v>
      </c>
      <c r="F141" s="61">
        <f t="shared" si="1"/>
        <v>124.53830562183938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6" workbookViewId="0">
      <selection activeCell="G9" sqref="G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K53" sqref="K5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63845.84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63845.84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48719.38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14752.18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374.01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0.27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59463.97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59463.97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44476.87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14612.82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374.01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0.27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4381.8699999999953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4381.87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4381.87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4381.87</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4381.87</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8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46181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2026-01-21T09:45:28Z</cp:lastPrinted>
  <dcterms:created xsi:type="dcterms:W3CDTF">2022-04-01T05:14:30Z</dcterms:created>
  <dcterms:modified xsi:type="dcterms:W3CDTF">2026-01-22T07:53:36Z</dcterms:modified>
</cp:coreProperties>
</file>